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485" windowWidth="12000" windowHeight="2220" firstSheet="1" activeTab="3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lokalizacje" sheetId="6" r:id="rId6"/>
    <sheet name="szkody" sheetId="7" r:id="rId7"/>
  </sheets>
  <definedNames>
    <definedName name="_xlnm.Print_Area" localSheetId="1">'budynki'!$A$1:$AA$137</definedName>
    <definedName name="_xlnm.Print_Area" localSheetId="2">'elektronika '!$A$1:$D$495</definedName>
    <definedName name="_xlnm.Print_Area" localSheetId="0">'informacje ogólne'!$A$1:$I$24</definedName>
    <definedName name="_xlnm.Print_Area" localSheetId="5">'lokalizacje'!$A$1:$C$17</definedName>
    <definedName name="_xlnm.Print_Area" localSheetId="4">'pojazdy'!$A$1:$Z$28</definedName>
    <definedName name="_xlnm.Print_Area" localSheetId="6">'szkody'!$A$1:$E$26</definedName>
    <definedName name="_xlnm.Print_Area" localSheetId="3">'środki trwałe'!$A$1:$D$21</definedName>
  </definedNames>
  <calcPr fullCalcOnLoad="1"/>
</workbook>
</file>

<file path=xl/sharedStrings.xml><?xml version="1.0" encoding="utf-8"?>
<sst xmlns="http://schemas.openxmlformats.org/spreadsheetml/2006/main" count="3659" uniqueCount="888">
  <si>
    <t>PKD</t>
  </si>
  <si>
    <t>L.p.</t>
  </si>
  <si>
    <t>Nazwa jednostki</t>
  </si>
  <si>
    <t>NIP</t>
  </si>
  <si>
    <t>REGON</t>
  </si>
  <si>
    <t>Liczba pracowników</t>
  </si>
  <si>
    <t>Jednostka</t>
  </si>
  <si>
    <t>Lp.</t>
  </si>
  <si>
    <t xml:space="preserve">Nazwa  </t>
  </si>
  <si>
    <t>Rok produkcji</t>
  </si>
  <si>
    <t>Wartość księgowa brutto</t>
  </si>
  <si>
    <t>Lokalizacja (adres)</t>
  </si>
  <si>
    <t>Zabezpieczenia (znane zabezpieczenia p-poż i przeciw kradzieżowe)</t>
  </si>
  <si>
    <t>Urządzenia i wyposażenie</t>
  </si>
  <si>
    <t>Wykaz monitoringu wizyjnego</t>
  </si>
  <si>
    <t>Liczba uczniów/ wychowanków/ pensjonariuszy</t>
  </si>
  <si>
    <t>Rodzaj materiałów budowlanych, z jakich wykonano budynek</t>
  </si>
  <si>
    <t>mury</t>
  </si>
  <si>
    <t>stropy</t>
  </si>
  <si>
    <t>dach (konstrukcja i pokrycie)</t>
  </si>
  <si>
    <t>stolarka okienna i drzwiowa</t>
  </si>
  <si>
    <t>instalacja gazowa</t>
  </si>
  <si>
    <t>instalacja wentylacyjna i kominowa</t>
  </si>
  <si>
    <t>Informacja o przeprowadzonych remontach i modernizacji budynków starszych niż 50 lat</t>
  </si>
  <si>
    <t>8520Z</t>
  </si>
  <si>
    <t>edukacja na poziomie podstawowym</t>
  </si>
  <si>
    <t>001173903</t>
  </si>
  <si>
    <t>001173926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</si>
  <si>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</si>
  <si>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</si>
  <si>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</si>
  <si>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</si>
  <si>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</si>
  <si>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</si>
  <si>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</si>
  <si>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</si>
  <si>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</si>
  <si>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</si>
  <si>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</si>
  <si>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</si>
  <si>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</si>
  <si>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</si>
  <si>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</si>
  <si>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</si>
  <si>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</si>
  <si>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</si>
  <si>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</si>
  <si>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</si>
  <si>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</si>
  <si>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</si>
  <si>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Tabela nr 2 - Wykaz budynków i budowli</t>
  </si>
  <si>
    <t>Tabela nr 1 - Informacje ogólne do oceny ryzyka</t>
  </si>
  <si>
    <t>Tabela nr 3 - Wykaz sprzętu elektronicznego</t>
  </si>
  <si>
    <t>Tabela nr 4 - Wykaz środków trwałych</t>
  </si>
  <si>
    <t>Adres</t>
  </si>
  <si>
    <t>dobry</t>
  </si>
  <si>
    <t>nie</t>
  </si>
  <si>
    <t>Budynek szkolny</t>
  </si>
  <si>
    <t>p-poż</t>
  </si>
  <si>
    <t>papa</t>
  </si>
  <si>
    <t>tak</t>
  </si>
  <si>
    <t>cegła</t>
  </si>
  <si>
    <t>drewno</t>
  </si>
  <si>
    <t>bardzo dobry</t>
  </si>
  <si>
    <t>nie dotyczy</t>
  </si>
  <si>
    <t>Tablica interaktywna</t>
  </si>
  <si>
    <t>Budynek gospodarczy</t>
  </si>
  <si>
    <t>dachówka</t>
  </si>
  <si>
    <t>dobra</t>
  </si>
  <si>
    <t>Kserokopiarka</t>
  </si>
  <si>
    <t>edukacja szkolna</t>
  </si>
  <si>
    <t>blacha</t>
  </si>
  <si>
    <t>drewno i żelbet</t>
  </si>
  <si>
    <t>Rodzaj wartość: Wartość Odtworzeniowa: WO,wartość księgowa brutto: WKB</t>
  </si>
  <si>
    <t>622-18-45-897</t>
  </si>
  <si>
    <t>001046814</t>
  </si>
  <si>
    <t>żelbet</t>
  </si>
  <si>
    <t>622-16-49-937</t>
  </si>
  <si>
    <t>003341322</t>
  </si>
  <si>
    <t>8899Z</t>
  </si>
  <si>
    <t>Środowisko Dom Samopomocy (umowa najmu)</t>
  </si>
  <si>
    <t>Dzienny Dom Pomocy Społecznej (stary)</t>
  </si>
  <si>
    <t>alarm, gaśnice, drzwi przeciwpożarowe</t>
  </si>
  <si>
    <t xml:space="preserve">gaśnice </t>
  </si>
  <si>
    <t>pustak, cegła, warstwowy</t>
  </si>
  <si>
    <t>drewniany</t>
  </si>
  <si>
    <t>drewniana, styropian, papa, blacha</t>
  </si>
  <si>
    <t>cegła, warstwowy</t>
  </si>
  <si>
    <t>dachówka ceramiczna</t>
  </si>
  <si>
    <t>-</t>
  </si>
  <si>
    <t>167,80 (pomieszczenia MGOPS)</t>
  </si>
  <si>
    <t>UPS Back APC</t>
  </si>
  <si>
    <t>UPS APC BK 500</t>
  </si>
  <si>
    <t>Zestaw komputerowy</t>
  </si>
  <si>
    <t>Drukarka HP 1102</t>
  </si>
  <si>
    <t>UPS BK 500EI (2 szt.)</t>
  </si>
  <si>
    <t>Kserokopiarka SHARP</t>
  </si>
  <si>
    <t>Drukarka HP P1102W</t>
  </si>
  <si>
    <t>Dysk przenośny SEAGATE</t>
  </si>
  <si>
    <t>Drukarka HP Laser Jet PRO 400</t>
  </si>
  <si>
    <t>UPS APC BR 900GI</t>
  </si>
  <si>
    <t>UPS APC BK 500EI</t>
  </si>
  <si>
    <t>Komputer HP 280</t>
  </si>
  <si>
    <t>CANON IX 6850</t>
  </si>
  <si>
    <t>Komputery HP 255G4</t>
  </si>
  <si>
    <t>Stacja robocza (serwer)</t>
  </si>
  <si>
    <t>Kamera cyfrowa IVC</t>
  </si>
  <si>
    <t>Aparat fotograficzny NIKON</t>
  </si>
  <si>
    <t>Komputer LENOVO</t>
  </si>
  <si>
    <t>000629502</t>
  </si>
  <si>
    <t>001046808</t>
  </si>
  <si>
    <t>Drukarka HP Laser Jet Pro 400</t>
  </si>
  <si>
    <t>Monitor DELL P 1917S</t>
  </si>
  <si>
    <t>Zasilacz UPS APC Black</t>
  </si>
  <si>
    <t>Komputer NTT Business WA</t>
  </si>
  <si>
    <t>Zasilacz awaryjny UPS GT powet</t>
  </si>
  <si>
    <t>UPS APC Black</t>
  </si>
  <si>
    <t>Komputer LENOVO i 3 - 5005</t>
  </si>
  <si>
    <t>Laptop LENOVO i 3 - 5005</t>
  </si>
  <si>
    <t>Laptop LENOVO B50-80</t>
  </si>
  <si>
    <t>Rok</t>
  </si>
  <si>
    <t>Krótki opis szkód</t>
  </si>
  <si>
    <t>płyty żelbetonowe</t>
  </si>
  <si>
    <t>plaski, płyty korytkowe oparte na murkach ażurowych, pokrycie papą</t>
  </si>
  <si>
    <t>edukacja  na  poziomie  podstawowym</t>
  </si>
  <si>
    <t>bloczki  cementowe</t>
  </si>
  <si>
    <t>płyty  wielowarstwowe</t>
  </si>
  <si>
    <t>000693859</t>
  </si>
  <si>
    <t>stołówka szkolna</t>
  </si>
  <si>
    <t>9101A</t>
  </si>
  <si>
    <t>001173949</t>
  </si>
  <si>
    <t>Budynek szkolny z salą gimnastyczną</t>
  </si>
  <si>
    <t>250568824</t>
  </si>
  <si>
    <t>7022Z</t>
  </si>
  <si>
    <t>250023295</t>
  </si>
  <si>
    <t>8510Z</t>
  </si>
  <si>
    <t>edukacja przedszkolna</t>
  </si>
  <si>
    <t>żelbeton</t>
  </si>
  <si>
    <t>250023289</t>
  </si>
  <si>
    <t>bardzo  dobra</t>
  </si>
  <si>
    <t xml:space="preserve">nie </t>
  </si>
  <si>
    <t>Monitor</t>
  </si>
  <si>
    <t>250039623</t>
  </si>
  <si>
    <t>drewniane</t>
  </si>
  <si>
    <t>dostateczny</t>
  </si>
  <si>
    <t>zły</t>
  </si>
  <si>
    <t>Komputer</t>
  </si>
  <si>
    <t>Projektor</t>
  </si>
  <si>
    <t>Laptop</t>
  </si>
  <si>
    <t>Notebook</t>
  </si>
  <si>
    <t>Tablet</t>
  </si>
  <si>
    <t>001173910</t>
  </si>
  <si>
    <t>514-00-82-868</t>
  </si>
  <si>
    <t>250329025</t>
  </si>
  <si>
    <t>Baszta Kazimierzowska</t>
  </si>
  <si>
    <t>XIV wiek</t>
  </si>
  <si>
    <t>Wyposażenie sali audiowizualnej</t>
  </si>
  <si>
    <t>Ekran Kinowy</t>
  </si>
  <si>
    <t>System obsługujący sprzedaż biletów</t>
  </si>
  <si>
    <t>Zestaw komputerowy HP</t>
  </si>
  <si>
    <t>10 gaśnic</t>
  </si>
  <si>
    <t>3 gaśnice, hydrant</t>
  </si>
  <si>
    <t>250023272</t>
  </si>
  <si>
    <t>Budynek przedszkolny</t>
  </si>
  <si>
    <t xml:space="preserve">Tabela nr 5 - Wykaz pojazdów </t>
  </si>
  <si>
    <t>Marka</t>
  </si>
  <si>
    <t>Typ, model</t>
  </si>
  <si>
    <t>Nr podw./ nadw.</t>
  </si>
  <si>
    <t>Nr rej.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</si>
  <si>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</si>
  <si>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</si>
  <si>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</si>
  <si>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</si>
  <si>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</si>
  <si>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</si>
  <si>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Przebieg</t>
  </si>
  <si>
    <t>Zabezpieczenia przeciwkradzieżowe</t>
  </si>
  <si>
    <t>Wyposażenie dodatkowe</t>
  </si>
  <si>
    <t>rodzaj</t>
  </si>
  <si>
    <t>wartość</t>
  </si>
  <si>
    <t>Od</t>
  </si>
  <si>
    <t>Do</t>
  </si>
  <si>
    <t>OPEL</t>
  </si>
  <si>
    <t>VIVARO</t>
  </si>
  <si>
    <t>WOLJ7BHB68V609920</t>
  </si>
  <si>
    <t>POT 99HG</t>
  </si>
  <si>
    <t>10.12.2007</t>
  </si>
  <si>
    <t>imobilaizer, alarm</t>
  </si>
  <si>
    <t>dostosowany do przewozu osób niepełnosprawnych</t>
  </si>
  <si>
    <t>RENAULT</t>
  </si>
  <si>
    <t>TRAFIC</t>
  </si>
  <si>
    <t>VF1JLBHB69V342132</t>
  </si>
  <si>
    <t>POT 65XY</t>
  </si>
  <si>
    <t>05.03.2009</t>
  </si>
  <si>
    <t>15.12.2018</t>
  </si>
  <si>
    <t xml:space="preserve">RENAULT </t>
  </si>
  <si>
    <t>VF1JLBCB66Y118368</t>
  </si>
  <si>
    <t>14.11.2005</t>
  </si>
  <si>
    <t>001046820</t>
  </si>
  <si>
    <t>Sala gimnastyczna</t>
  </si>
  <si>
    <t>Plac zabaw</t>
  </si>
  <si>
    <t>Siedlików 58 D</t>
  </si>
  <si>
    <t>bloczki cementowe</t>
  </si>
  <si>
    <t>ogrodzenie</t>
  </si>
  <si>
    <t>drewno i metal</t>
  </si>
  <si>
    <t>WO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</si>
  <si>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</si>
  <si>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</si>
  <si>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</si>
  <si>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</si>
  <si>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</si>
  <si>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</si>
  <si>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</si>
  <si>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</si>
  <si>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</si>
  <si>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</si>
  <si>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</si>
  <si>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</si>
  <si>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</si>
  <si>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</si>
  <si>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</si>
  <si>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</si>
  <si>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</si>
  <si>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</si>
  <si>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</si>
  <si>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</si>
  <si>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</si>
  <si>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WKB</t>
  </si>
  <si>
    <t>250023303</t>
  </si>
  <si>
    <t>stalowe wiązary, płyty betonowe</t>
  </si>
  <si>
    <t>Budynek Kina, wraz z monitoringiem</t>
  </si>
  <si>
    <t>622-17-89-928</t>
  </si>
  <si>
    <t>000526564</t>
  </si>
  <si>
    <t xml:space="preserve"> 8411Z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</si>
  <si>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</si>
  <si>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</si>
  <si>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</si>
  <si>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</si>
  <si>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</si>
  <si>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</si>
  <si>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</si>
  <si>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</si>
  <si>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</si>
  <si>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</si>
  <si>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</si>
  <si>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</si>
  <si>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</si>
  <si>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</si>
  <si>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</si>
  <si>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</si>
  <si>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</si>
  <si>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</si>
  <si>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</si>
  <si>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</si>
  <si>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</si>
  <si>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</si>
  <si>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</si>
  <si>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</si>
  <si>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</si>
  <si>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</si>
  <si>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</si>
  <si>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</si>
  <si>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</si>
  <si>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Budynek schroniska dla zwierząt</t>
  </si>
  <si>
    <t>Budynek Ratusza</t>
  </si>
  <si>
    <t>USC i Muzeum Regionalne</t>
  </si>
  <si>
    <t>Budynek UMiG</t>
  </si>
  <si>
    <t>budynek biurowy</t>
  </si>
  <si>
    <t>Budynek Weterynarii</t>
  </si>
  <si>
    <t>Budynek Dom Ludowy</t>
  </si>
  <si>
    <t>sala wiejska</t>
  </si>
  <si>
    <t>budynek gospodarczy</t>
  </si>
  <si>
    <t>Budynek kotłowni</t>
  </si>
  <si>
    <t>budynek kotłowni</t>
  </si>
  <si>
    <t xml:space="preserve">budynek mieszkalny </t>
  </si>
  <si>
    <t>budynek mieszkalny</t>
  </si>
  <si>
    <t>Budynek Oświaty</t>
  </si>
  <si>
    <t>szkoła muzyczna</t>
  </si>
  <si>
    <t>świetlica socjo-terapeutyczna</t>
  </si>
  <si>
    <t>budynek po OSiR</t>
  </si>
  <si>
    <t xml:space="preserve">Sala wiejska OSP </t>
  </si>
  <si>
    <t>zebrania sołeckie i strażackie, imprezy rozrywkowo-kulturalne, spotkania integracyjne</t>
  </si>
  <si>
    <t xml:space="preserve">zebrania sołeckie i strażackie, imprezy rozrywkowo-kulturalne, spotkania integracyjne </t>
  </si>
  <si>
    <t>Sala - remiza OSP</t>
  </si>
  <si>
    <t xml:space="preserve">zebrania strażackie, imprezy rozrywkowo-kulturalne, spotkania integracyjne </t>
  </si>
  <si>
    <t xml:space="preserve">Remiza strażacka </t>
  </si>
  <si>
    <t xml:space="preserve">zebrania strażackie,               garaż </t>
  </si>
  <si>
    <t>Remiza strażacka</t>
  </si>
  <si>
    <t>zebrania strażackie,      garaż</t>
  </si>
  <si>
    <t xml:space="preserve">Sala wiejska </t>
  </si>
  <si>
    <t xml:space="preserve">zebrania sołeckie, imprezy rozrywkowo-kulturalne, spotkania integracyjne </t>
  </si>
  <si>
    <t>Budynek OSP</t>
  </si>
  <si>
    <t xml:space="preserve">szalet </t>
  </si>
  <si>
    <t>Budynek świetlicy socjalno-terapeutycznej</t>
  </si>
  <si>
    <t>DDPS</t>
  </si>
  <si>
    <t>świetlica i poradnia terapeutyczna</t>
  </si>
  <si>
    <t>budynek weterynaryjny</t>
  </si>
  <si>
    <t>Budynek garażowy</t>
  </si>
  <si>
    <t>garaż 2 stanowiskowy</t>
  </si>
  <si>
    <t>garaż 1 stanowiskowy</t>
  </si>
  <si>
    <t>sala sportowa</t>
  </si>
  <si>
    <t>wieża ciśnień</t>
  </si>
  <si>
    <t>Świetlica socjalno-terapeutyczna</t>
  </si>
  <si>
    <t>świetlica</t>
  </si>
  <si>
    <t>Budynek Biblioteki</t>
  </si>
  <si>
    <t>biblioteka publiczna</t>
  </si>
  <si>
    <t>przed 1939</t>
  </si>
  <si>
    <t>przed 1939 (1920)</t>
  </si>
  <si>
    <t>gaśnice, hydrant, monitoring, ogrodzenie</t>
  </si>
  <si>
    <t>Niedźwiedź</t>
  </si>
  <si>
    <t>gaśnice, alarm, kraty w oknach</t>
  </si>
  <si>
    <t>gaśnice, alarm, hydrant</t>
  </si>
  <si>
    <t>cegła, pustak, beton</t>
  </si>
  <si>
    <t>betonowe/drewniane</t>
  </si>
  <si>
    <t>beton, cegła</t>
  </si>
  <si>
    <t>betonowe</t>
  </si>
  <si>
    <t>hydrant, gaśnice</t>
  </si>
  <si>
    <t>Rogaszyce</t>
  </si>
  <si>
    <t>pustak, cegła</t>
  </si>
  <si>
    <t>Kotowskie</t>
  </si>
  <si>
    <t>Bledzianów</t>
  </si>
  <si>
    <t>beton</t>
  </si>
  <si>
    <t>Marydół</t>
  </si>
  <si>
    <t>Pustkowie</t>
  </si>
  <si>
    <t>Rojów</t>
  </si>
  <si>
    <t>płyty ocieplane, konstrukcja drewniana</t>
  </si>
  <si>
    <t>Bledzianów 20</t>
  </si>
  <si>
    <t>cegła, pustak</t>
  </si>
  <si>
    <t>drewniany, podwieszany</t>
  </si>
  <si>
    <t>konstrukcja drewniana, kryty blachą</t>
  </si>
  <si>
    <t>Korpysy 1</t>
  </si>
  <si>
    <t>Myje 22</t>
  </si>
  <si>
    <t xml:space="preserve">pustak żużlowy, cegła silikatowa </t>
  </si>
  <si>
    <t>płyta betonowa (DMS)</t>
  </si>
  <si>
    <t>stropodach niewentylowany pokryty papą</t>
  </si>
  <si>
    <t>Szklarka Myślniewska 6</t>
  </si>
  <si>
    <t xml:space="preserve">strop podwieszany z płyt gipsowych </t>
  </si>
  <si>
    <t>dach konstrukcji drewnianej, kryty blachą trapezową</t>
  </si>
  <si>
    <t>Zajączki 14</t>
  </si>
  <si>
    <t>w części budynku - na sali strop konstrukcji podwieszanej z płyt, w pozostałej części strop betonowy</t>
  </si>
  <si>
    <t xml:space="preserve">nad salą dach konstrukcji drewnianej kryty blachą, na pozostałej części stropodach betonowy kryty papą </t>
  </si>
  <si>
    <t>Kochłowy 46</t>
  </si>
  <si>
    <t>cegła biała</t>
  </si>
  <si>
    <t>płyty żelbetowe</t>
  </si>
  <si>
    <t>konstrukcja drewniana, kryta blachą</t>
  </si>
  <si>
    <t>Marydół 51</t>
  </si>
  <si>
    <t>pustak</t>
  </si>
  <si>
    <t>konstrukcja betonowa, pokryty papą</t>
  </si>
  <si>
    <t>Niedźwiedź 20</t>
  </si>
  <si>
    <t>konstrukcja drewniana, pokryty blachą</t>
  </si>
  <si>
    <t xml:space="preserve">betonowe </t>
  </si>
  <si>
    <t>Siedlików 63</t>
  </si>
  <si>
    <t>dach konstrukcji drewnianej, w części parterowej kryty blachą, w części piętrowej kryty eternitem</t>
  </si>
  <si>
    <t>Szklarka Przygodzicka 25</t>
  </si>
  <si>
    <t>Turze</t>
  </si>
  <si>
    <t>gaśnica</t>
  </si>
  <si>
    <t>lekka obudowa</t>
  </si>
  <si>
    <t>pustak ceramiczny</t>
  </si>
  <si>
    <t>Olszyna</t>
  </si>
  <si>
    <t>metalowy</t>
  </si>
  <si>
    <t>płyta warstwowa</t>
  </si>
  <si>
    <t>beton komórkowy</t>
  </si>
  <si>
    <t>X</t>
  </si>
  <si>
    <t>drewniany pokryty blachodachówką</t>
  </si>
  <si>
    <t>pustak, gazobeton</t>
  </si>
  <si>
    <t>belkowo-pustakowe DZ3</t>
  </si>
  <si>
    <t>płyty korytkowe na ściankach ażurowych pokryty papą na lepiku + ocieplenie i papa</t>
  </si>
  <si>
    <t>zły (do remontu)</t>
  </si>
  <si>
    <t>Drukarka</t>
  </si>
  <si>
    <t>Monitoring</t>
  </si>
  <si>
    <t>AGROMEHANIKA</t>
  </si>
  <si>
    <t>AGT830</t>
  </si>
  <si>
    <t>201002</t>
  </si>
  <si>
    <t>FORD</t>
  </si>
  <si>
    <t>TRANSIT 330M</t>
  </si>
  <si>
    <t>WF0LXXGBFL2P03023</t>
  </si>
  <si>
    <t>FT 350 TDCI</t>
  </si>
  <si>
    <t>WF0NXXTTFNDC53578</t>
  </si>
  <si>
    <t>MAN</t>
  </si>
  <si>
    <t>TGL 12240</t>
  </si>
  <si>
    <t>WMAN04ZZX9Y228099</t>
  </si>
  <si>
    <t>STAR</t>
  </si>
  <si>
    <t>POM</t>
  </si>
  <si>
    <t>JELCZ/STAR</t>
  </si>
  <si>
    <t>005M</t>
  </si>
  <si>
    <t>ŻUK</t>
  </si>
  <si>
    <t>A-15</t>
  </si>
  <si>
    <t>VF1KW0BB542541765</t>
  </si>
  <si>
    <t>TOYOTA</t>
  </si>
  <si>
    <t>SB1BJ56L00E100093</t>
  </si>
  <si>
    <t>NEPTUN</t>
  </si>
  <si>
    <t>N7-293PTW</t>
  </si>
  <si>
    <t>SXE1P263NDS000345</t>
  </si>
  <si>
    <t>SPOMASZ</t>
  </si>
  <si>
    <t>KM200</t>
  </si>
  <si>
    <t>KL1300297</t>
  </si>
  <si>
    <t>AGROMECHANIKA</t>
  </si>
  <si>
    <t>AGT835</t>
  </si>
  <si>
    <t>0311012</t>
  </si>
  <si>
    <t>PEUGEOT</t>
  </si>
  <si>
    <t>BOXER</t>
  </si>
  <si>
    <t>VF3YC3MHU12C80283</t>
  </si>
  <si>
    <t>24.04.2001</t>
  </si>
  <si>
    <t>01.01.2002</t>
  </si>
  <si>
    <t>05.12.2013</t>
  </si>
  <si>
    <t>12.12.2008</t>
  </si>
  <si>
    <t>05.10.1979</t>
  </si>
  <si>
    <t>01.12.1975</t>
  </si>
  <si>
    <t>25.02.2018</t>
  </si>
  <si>
    <t>23.12.2009</t>
  </si>
  <si>
    <t>05.01.2018</t>
  </si>
  <si>
    <t>19.10.2007</t>
  </si>
  <si>
    <t>22.07.2013</t>
  </si>
  <si>
    <t>27.06.1998</t>
  </si>
  <si>
    <t>29.06.2011</t>
  </si>
  <si>
    <t>20.12.2016</t>
  </si>
  <si>
    <t>KANGOO 08-13, olej, 63 kw</t>
  </si>
  <si>
    <t>AVENSIS, sedan, benzyna, 108 kw</t>
  </si>
  <si>
    <t>BRAK</t>
  </si>
  <si>
    <t>Ryzyko</t>
  </si>
  <si>
    <t>Wypłacone odszkodowanie</t>
  </si>
  <si>
    <t>Rezerwa</t>
  </si>
  <si>
    <t>AC</t>
  </si>
  <si>
    <t>OC komunikacyjne</t>
  </si>
  <si>
    <t>OC dróg</t>
  </si>
  <si>
    <t>Komputer 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</si>
  <si>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</si>
  <si>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</si>
  <si>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</si>
  <si>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</si>
  <si>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</si>
  <si>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</si>
  <si>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</si>
  <si>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</si>
  <si>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</si>
  <si>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</si>
  <si>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</si>
  <si>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</si>
  <si>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</si>
  <si>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</si>
  <si>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</si>
  <si>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</si>
  <si>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</si>
  <si>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</si>
  <si>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</si>
  <si>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</si>
  <si>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</si>
  <si>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</si>
  <si>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</si>
  <si>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</si>
  <si>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</si>
  <si>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</si>
  <si>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</si>
  <si>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</si>
  <si>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</si>
  <si>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</si>
  <si>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</si>
  <si>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</si>
  <si>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</si>
  <si>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</si>
  <si>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Razem:</t>
  </si>
  <si>
    <t>ŁĄCZNIE:</t>
  </si>
  <si>
    <t>Łączna wartość budynków i budowli w wartości odtworzeniowej:</t>
  </si>
  <si>
    <t>Łączna wartość budynków i budowli w wartości księgowej brutto:</t>
  </si>
  <si>
    <t xml:space="preserve">Nazwa budynku/ budowli </t>
  </si>
  <si>
    <t xml:space="preserve">Przeznaczenie budynku/ budowli </t>
  </si>
  <si>
    <t>Czy budynek jest użytkowany?</t>
  </si>
  <si>
    <t>Rok budowy</t>
  </si>
  <si>
    <t xml:space="preserve">Suma ubezpieczenia (wartość księgowa brutto) </t>
  </si>
  <si>
    <t xml:space="preserve">Suma ubezpieczenia (wartość odtworzeniowa) </t>
  </si>
  <si>
    <r>
      <t xml:space="preserve">Opis stanu technicznego budynku wg poniższych elementów budynku </t>
    </r>
  </si>
  <si>
    <t>Powierzchnia użytkowa 
(w m²)**</t>
  </si>
  <si>
    <t>Ilość kondygnacji</t>
  </si>
  <si>
    <t>Czy budynek jest podpiwniczony?</t>
  </si>
  <si>
    <t xml:space="preserve">Czy jest wyposażony w windę? </t>
  </si>
  <si>
    <t>Łączna wartość monitoringu wizyjnego:</t>
  </si>
  <si>
    <t>Wykaz sprzętu elektronicznego stacjonarnego</t>
  </si>
  <si>
    <t>Wykaz sprzętu elektronicznego przenośnego</t>
  </si>
  <si>
    <t>ul. Zamkowa 31, 
63-500 Ostrzeszów</t>
  </si>
  <si>
    <t>ul. Łąkowa 1, 
63-500 Ostrzeszów</t>
  </si>
  <si>
    <t>ul. Piastowska 3,
 63-500 Ostrzeszów</t>
  </si>
  <si>
    <t>ul. Zamkowa 29, 
63-500 Ostrzeszów</t>
  </si>
  <si>
    <t>Niedźwiedź 18, 
63-500  Ostrzeszów</t>
  </si>
  <si>
    <t>Olszyna 28,
63-500 Ostrzeszów</t>
  </si>
  <si>
    <t>Potaśnia 4,
63-500 Ostrzeszów</t>
  </si>
  <si>
    <t>Rogaszyce 106, 
63-500 Ostrzeszów</t>
  </si>
  <si>
    <t>Siedlików 58 D, 
63-500 Ostrzeszów</t>
  </si>
  <si>
    <t>ul. Meszyny 1, Rojów,
63-500 Ostrzeszów</t>
  </si>
  <si>
    <t>Szklarka Przygodzicka 53A, 
63-500 Ostrzeszów</t>
  </si>
  <si>
    <t>ul. Norweska 1, 
63-500 Ostrzeszów</t>
  </si>
  <si>
    <t>ul. Łąkowa 5, 
63-500 Ostrzeszów</t>
  </si>
  <si>
    <t>ul. Zielona 4, 
63-500 Ostrzeszów</t>
  </si>
  <si>
    <t>Rogaszyce 22, 
63-500 Ostrzeszów</t>
  </si>
  <si>
    <t>ul. Gorgolewskiego 2, 
63-500 Ostrzeszów</t>
  </si>
  <si>
    <t>ul. Pl. Borek 17, 
63-500 Ostrzeszów</t>
  </si>
  <si>
    <t>514-02-57-776</t>
  </si>
  <si>
    <t>514-02-27-019</t>
  </si>
  <si>
    <t>Rodzaj prowadzonej działalności</t>
  </si>
  <si>
    <t>Miasto i Gmina Ostrzeszów</t>
  </si>
  <si>
    <t>Szkoły podstawowe</t>
  </si>
  <si>
    <t>Placówki wychowania przedszkolnego</t>
  </si>
  <si>
    <t>Pozostała pomoc społeczna bez zakwaterowania, gdzie indziej niesklasyfikowana</t>
  </si>
  <si>
    <t xml:space="preserve">Kierowanie podstawowymi rodzajami działalności publicznej </t>
  </si>
  <si>
    <t>Pozostałe doradztwo w zakresie prowadzenia działalności gospodarczej i zarządzania</t>
  </si>
  <si>
    <t>Działalność obiektów kulturalnych</t>
  </si>
  <si>
    <t>9004Z</t>
  </si>
  <si>
    <t>Działalność bibliotek</t>
  </si>
  <si>
    <t>POT T188</t>
  </si>
  <si>
    <t>POT L619</t>
  </si>
  <si>
    <t>POT 6K98</t>
  </si>
  <si>
    <t>POT 98KS</t>
  </si>
  <si>
    <t>POT E971</t>
  </si>
  <si>
    <t>KPP 9249</t>
  </si>
  <si>
    <t>POT G249</t>
  </si>
  <si>
    <t>KPC 9083</t>
  </si>
  <si>
    <t>POT J466</t>
  </si>
  <si>
    <t>POT 33MS</t>
  </si>
  <si>
    <t>POT 22HC</t>
  </si>
  <si>
    <t>POT 99SF</t>
  </si>
  <si>
    <t>KZW 0977</t>
  </si>
  <si>
    <t>POT 88UL</t>
  </si>
  <si>
    <t>POT 16HC</t>
  </si>
  <si>
    <t>OC</t>
  </si>
  <si>
    <t>NNW</t>
  </si>
  <si>
    <t>ASS</t>
  </si>
  <si>
    <t>ZK</t>
  </si>
  <si>
    <t>Okres ubezpieczenia</t>
  </si>
  <si>
    <t>Zakres ubezpieczenia</t>
  </si>
  <si>
    <t xml:space="preserve">Czy budynek jest przeznaczony do rozbiórki? </t>
  </si>
  <si>
    <t>Odległość od najbliższej rzeki lub innego zbiornika wodnego</t>
  </si>
  <si>
    <t>Zestaw interaktywny</t>
  </si>
  <si>
    <t>Projektor NEC VE 281X (2 szt.)</t>
  </si>
  <si>
    <t>Projektor NEC V260X sufitowy</t>
  </si>
  <si>
    <t>Aparat cyfrowy Fuji SL 1000</t>
  </si>
  <si>
    <t>Zestaw interaktywny (2 szt.)</t>
  </si>
  <si>
    <t xml:space="preserve">Zestaw interaktywny </t>
  </si>
  <si>
    <t>Monitor interaktywny (2 szt.)</t>
  </si>
  <si>
    <t>Kserokopiarka SHARP AR-6020+podajnik</t>
  </si>
  <si>
    <t>Laptop Lenovo B50-80 Intel i3</t>
  </si>
  <si>
    <t>Laptop Lenovo B50-80 Intel i3-5005V/4GB (3 szt.)</t>
  </si>
  <si>
    <t>Laptop Lenovo B50-80 i3 5005V/4GB/120/DVD- (3 szt.)</t>
  </si>
  <si>
    <t>Laptop Lenovo B50-80 i3 5005V/4GB/120/DVD-RW Win</t>
  </si>
  <si>
    <t>Laptop Lenovo Idea Pad 320 15,6"N4200 (9 szt.)</t>
  </si>
  <si>
    <t>Laptop Lenovo G50-70 59-433123+ MS (3 szt.)</t>
  </si>
  <si>
    <t>Laptop Lenovo G580 2x2.2GHz (5 szt.)</t>
  </si>
  <si>
    <t>działalność kulturalna</t>
  </si>
  <si>
    <t>gaśnice piankowe (10 szt.)., monitoring</t>
  </si>
  <si>
    <t>gaśnice piankowe (3 szt.)</t>
  </si>
  <si>
    <t>Automat do popcornu</t>
  </si>
  <si>
    <t>Komputer HP</t>
  </si>
  <si>
    <t>Automat snack shoop</t>
  </si>
  <si>
    <t>Notebook HP INTEL</t>
  </si>
  <si>
    <t>Zestaw nagłośnieniowy BOSE</t>
  </si>
  <si>
    <t>Zestaw nagłośnienia BEHRINGX32</t>
  </si>
  <si>
    <t>p.-poż.</t>
  </si>
  <si>
    <t>ul. Zielona 4,
Ostrzeszów</t>
  </si>
  <si>
    <t>Urządzenie wielofunkcyjne</t>
  </si>
  <si>
    <t>Drukarka laserjet</t>
  </si>
  <si>
    <t>Notebook DELL</t>
  </si>
  <si>
    <t>7. Przedszkole Publiczne w Rogaszycach</t>
  </si>
  <si>
    <t>Komputer TOSHIBA</t>
  </si>
  <si>
    <t>Kopiarka MINOLTA</t>
  </si>
  <si>
    <t>Wieża SAMSUNG</t>
  </si>
  <si>
    <t>Alarm kamera IP BCS-TIP4201-AIR-III 2 Mpx (4 szt.)</t>
  </si>
  <si>
    <t>Alarm rejestrator DYSK HDD 2TB</t>
  </si>
  <si>
    <t xml:space="preserve">Alarm rejestrator BCS OP NVR0401X5ME 4-kan PoE DWZ </t>
  </si>
  <si>
    <t>Infokiosi (2)</t>
  </si>
  <si>
    <t>Laptop LENOVO</t>
  </si>
  <si>
    <t>Drukarka kodów kreskowych</t>
  </si>
  <si>
    <t>Aparat fotograficzny</t>
  </si>
  <si>
    <t>1 gaśnica, hydrant, kraty w oknach, 
drzwi z podwójnym zamkiem.</t>
  </si>
  <si>
    <t>Laptop (S)</t>
  </si>
  <si>
    <t>Laptop ( R)</t>
  </si>
  <si>
    <t>Urządzenie wielofunkcyjne ( R)</t>
  </si>
  <si>
    <t>Urządzenie wielofunkcyjne (GR)</t>
  </si>
  <si>
    <t>Urządzenie wielofunkcyjne (ARCHI)</t>
  </si>
  <si>
    <t>Urządzenie wielofunkcyjne (2 szt.)</t>
  </si>
  <si>
    <t>Zestaw komputerowy (CZ)</t>
  </si>
  <si>
    <t>Zestaw komputerowy (DZ)</t>
  </si>
  <si>
    <t>Zestaw komputerowy (DZ. GR.)</t>
  </si>
  <si>
    <t>Zestaw komputerowy- archiwista</t>
  </si>
  <si>
    <t>Zestaw komputerowy- wypożyczalnia dorośli</t>
  </si>
  <si>
    <t>Zestaw komputerowy- księgowość</t>
  </si>
  <si>
    <t>3. Zakład Obsługi Placówek Oświatowych w Ostrzeszowie</t>
  </si>
  <si>
    <t>częściowo nie</t>
  </si>
  <si>
    <t>24.11.2018</t>
  </si>
  <si>
    <t>23.11.2019</t>
  </si>
  <si>
    <t>TRAFIC, 
1,9 DCI, VAN, 74KW</t>
  </si>
  <si>
    <t>Czytnik kodów kreskowych (2 szt.)</t>
  </si>
  <si>
    <t>p-poż gaśnice, hydranty</t>
  </si>
  <si>
    <t>Monitor interaktywny</t>
  </si>
  <si>
    <t>Monitor interaktywny MYBOARD TE-XP65UHDAND (2 szt.)</t>
  </si>
  <si>
    <t>Laptop DELL INSPIRION 15 (3 szt.)</t>
  </si>
  <si>
    <t>p-po, alarm, drzwi antywłamaniowe</t>
  </si>
  <si>
    <t>1. Urząd Miasta i Gminy Ostrzeszów</t>
  </si>
  <si>
    <t>schronisko dla zwierząt</t>
  </si>
  <si>
    <t>dwa budynki kontenerowe i kojce ogrodzone siatką i zadaszone</t>
  </si>
  <si>
    <t>brak w najbliższej odległości rzek, czy zbiorników wodnych, które mogłyby zagrażać powodzią</t>
  </si>
  <si>
    <t>Rynek 19,
Ostrzeszów</t>
  </si>
  <si>
    <t>ul. Zamkowa 31,
Ostrzeszów</t>
  </si>
  <si>
    <t>2007 r. - wykonanie posadzek, podłóg, wentylacji pomieszczeń, wzmocnienie stropu, ocieplenie ścian i poddasza, wymiana instalacji elektrycznej i okien;</t>
  </si>
  <si>
    <t>2006 r. - wymiana okien, remont dachu, wykonanie elewacji; 
2008 r. - remont podwórza, oświetlenie budynku, remont wejścia głównego;</t>
  </si>
  <si>
    <t>ul. Św. Mikołaja,
Ostrzeszów</t>
  </si>
  <si>
    <t>Budynek gospodarczo-sanitarny</t>
  </si>
  <si>
    <t>budynek gospodarczo-sanitarny</t>
  </si>
  <si>
    <t>ul. Kościuszki,
Ostrzeszów</t>
  </si>
  <si>
    <t>budynek handlowo-usługowy</t>
  </si>
  <si>
    <t xml:space="preserve"> ul. Kwiatowa,
Ostrzeszów</t>
  </si>
  <si>
    <t>ul. Zamkowa,
Ostrzeszów</t>
  </si>
  <si>
    <t>Budynek mieszkalny</t>
  </si>
  <si>
    <t>budynek mieszkalny - 20 lokali</t>
  </si>
  <si>
    <t>ul. Grunwaldzka,
Ostrzeszów</t>
  </si>
  <si>
    <t>budynek mieszkalny - 1 lokal</t>
  </si>
  <si>
    <t>budynek mieszkalny - 3 lokale</t>
  </si>
  <si>
    <t>budynek mieszkalny - 16 lokali</t>
  </si>
  <si>
    <t>ul. Kwiatowa,
Ostrzeszów</t>
  </si>
  <si>
    <t>budynek mieszkalny - 10 lokali</t>
  </si>
  <si>
    <t>budynek mieszkalny - 8 lokali</t>
  </si>
  <si>
    <t>budynek mieszkalny - 40 lokali</t>
  </si>
  <si>
    <t xml:space="preserve">budynek mieszkalny - 17 lokali </t>
  </si>
  <si>
    <t>ul. Kolejowa,
Ostrzeszów</t>
  </si>
  <si>
    <t>budynek mieszkalny - 2 lokale</t>
  </si>
  <si>
    <t>ul. Al. Wolności,
Ostrzeszów</t>
  </si>
  <si>
    <t>budynek mieszkalny - 14 lokali</t>
  </si>
  <si>
    <t>ul. Plac Kazimierza Wielkiego,
Ostrzeszów</t>
  </si>
  <si>
    <t>budynek mieszkalny - 23 lokale</t>
  </si>
  <si>
    <t>ul. Przemysłowa,
Ostrzeszów</t>
  </si>
  <si>
    <t>budynek mieszkalny - 38 lokali</t>
  </si>
  <si>
    <t>budynek mieszkalny - 22 lokale</t>
  </si>
  <si>
    <t>budynek mieszkalny - 9 lokali</t>
  </si>
  <si>
    <t>budynek mieszkalny - 18 lokali</t>
  </si>
  <si>
    <t>budynek mieszkalny - 11 lokali</t>
  </si>
  <si>
    <t>2009 r. - remont dachu;
 2010 r. - wymiana okien i drzwi;
 2011 r. - wymiana instalacji elektrycznej, remont łazienki;
 2012 r. - wymiana instalacji CO;</t>
  </si>
  <si>
    <t>świetlica socjo-terapeutyczna / przedszkole</t>
  </si>
  <si>
    <t>ul. Kąpielowa,
Ostrzeszów</t>
  </si>
  <si>
    <t>hydrant</t>
  </si>
  <si>
    <t xml:space="preserve"> 2011 r. - remont podłogi, wykonanie sufitu podwieszanego, wymiana pokrycia dachowego, wymiana instalacji elektrycznej, remont stolarki okiennej, remont elewacji, wykonanie instalacji CO.;
2016 r. - zagospodarowanie terenu przy sali (kostka brukowa, ogrodzenie zadaszenie przy sali w formie altanki</t>
  </si>
  <si>
    <t>hydrant, gaśnica proszkowa</t>
  </si>
  <si>
    <t>gaśnice proszkowe (3 szt.), alarm, kraty na oknach</t>
  </si>
  <si>
    <t>ul. Sportowa 9,
Ostrzeszów</t>
  </si>
  <si>
    <t>674,50                    
 (514,50 m2 - działalność strażacka,          
160,00 m2 - lokal gastronomiczny)</t>
  </si>
  <si>
    <t>gaśnica proszkowa</t>
  </si>
  <si>
    <t>1935 rozbudowa  
1984
remont</t>
  </si>
  <si>
    <t>gaśnice śniegowe (2 szt.)</t>
  </si>
  <si>
    <t>gaśnice proszkowe (2 szt.)</t>
  </si>
  <si>
    <t>częściowo - 
25% pow.</t>
  </si>
  <si>
    <t>hydrant, gaśnice śniegowe (2 szt.)</t>
  </si>
  <si>
    <t>Budynek sanitarny</t>
  </si>
  <si>
    <t>ul. Borek,
Ostrzeszów</t>
  </si>
  <si>
    <t>ul. Łąkowa,
Ostrzeszów</t>
  </si>
  <si>
    <t>ul. Pocztowa 2,
Ostrzeszów</t>
  </si>
  <si>
    <t>2012 r. - remont dachu, instalacji gazowej, elewacji;</t>
  </si>
  <si>
    <t>2012 r. - remont kapitalny budynku: nowa konstrukcja drewnianą dachu na części sali i pokrycie blachą, nowy strop podwieszany z płyt, na sali położenie płytek ceramicznych posadzkowych, wyremontowanie sanitariatów, kuchni, malowanie wnętrza, nowe ogrzewanie sali - nawiewowe, w pozostałych pomieszczeniach grzejniki - ok. 350 000,00 zł;</t>
  </si>
  <si>
    <t>gaśnica, hydrant</t>
  </si>
  <si>
    <t>Sala sportowa</t>
  </si>
  <si>
    <t>ul. Sportowa 10,
Ostrzeszów</t>
  </si>
  <si>
    <t>Wieża ciśnień</t>
  </si>
  <si>
    <t>ul. Gen. Sikorskiego 54,
Ostrzeszów</t>
  </si>
  <si>
    <t>2007 r. - naprawa dachu i stolarki okiennej, remont elewacji;</t>
  </si>
  <si>
    <t>2007 r. - wymiana okien; 
2011 r. - nadbudowa wieńca i wykonanie dachu, sufitu podwieszanego, remont instalacji elektrycznej, elewacji oraz podłogi;</t>
  </si>
  <si>
    <t>ul. Zamkowa 35A,
Ostrzeszów</t>
  </si>
  <si>
    <t>Plac Borek 17,
Ostrzeszów</t>
  </si>
  <si>
    <t>2012 r. - generalny remont, wymiana dachu, wszystkich instalacji, wymiana okien, remont elewacji;</t>
  </si>
  <si>
    <t>budynek garażowy dla pojazdów specjalnych</t>
  </si>
  <si>
    <t>pustak żużlowo-betonowy</t>
  </si>
  <si>
    <t>blacha trapezowa</t>
  </si>
  <si>
    <t>Kopiarka</t>
  </si>
  <si>
    <t>ciągnik rolniczy</t>
  </si>
  <si>
    <t>specjalny pożarniczy</t>
  </si>
  <si>
    <t>osobowy</t>
  </si>
  <si>
    <t>przyczepa</t>
  </si>
  <si>
    <t>24.04.2019</t>
  </si>
  <si>
    <t>23.04.2020</t>
  </si>
  <si>
    <t>01.10.2018</t>
  </si>
  <si>
    <t>30.09.2019</t>
  </si>
  <si>
    <t>31.10.2018</t>
  </si>
  <si>
    <t>05.12.2018</t>
  </si>
  <si>
    <t>04.12.2019</t>
  </si>
  <si>
    <t>10.03.2019</t>
  </si>
  <si>
    <t>09.03.2020</t>
  </si>
  <si>
    <t>23.12.2018</t>
  </si>
  <si>
    <t>20.02.2019</t>
  </si>
  <si>
    <t>19.02.2020</t>
  </si>
  <si>
    <t>02.01.2019</t>
  </si>
  <si>
    <t>01.01.2020</t>
  </si>
  <si>
    <t>30.06.2018</t>
  </si>
  <si>
    <t>28.12.2018</t>
  </si>
  <si>
    <t>27.12.2019</t>
  </si>
  <si>
    <t>07.10.2018</t>
  </si>
  <si>
    <t>19.10.2018</t>
  </si>
  <si>
    <t>18.10.2019</t>
  </si>
  <si>
    <t>22.07.2019</t>
  </si>
  <si>
    <t>21.07.2020</t>
  </si>
  <si>
    <t>27.06.2019</t>
  </si>
  <si>
    <t>26.06.2020</t>
  </si>
  <si>
    <t>01.07.2019</t>
  </si>
  <si>
    <t>30.06.2020</t>
  </si>
  <si>
    <t>POT98R8</t>
  </si>
  <si>
    <t>20.12.2018</t>
  </si>
  <si>
    <t>19.12.2019</t>
  </si>
  <si>
    <t xml:space="preserve"> dobry</t>
  </si>
  <si>
    <t>edukacja w szkole podstawowej oświatowo-wychowawcza</t>
  </si>
  <si>
    <t>Budynek szkolny połączony z ww. budynkiem</t>
  </si>
  <si>
    <t>Blok żywieniowy z łącznikiem</t>
  </si>
  <si>
    <t>Hala sportowa z zapleczem</t>
  </si>
  <si>
    <t>edukacja w szkole podstawowej rekreacyjno-sportowa</t>
  </si>
  <si>
    <t>1983-84</t>
  </si>
  <si>
    <t>1987-2001</t>
  </si>
  <si>
    <t>p-poż (sekretariat: kraty i alarm)</t>
  </si>
  <si>
    <t>ul. Piastowska 3,
Ostrzeszów</t>
  </si>
  <si>
    <t>żelbet - widownia</t>
  </si>
  <si>
    <t>papa i blacha</t>
  </si>
  <si>
    <t>tak w części niższej budynku, pod stołówką</t>
  </si>
  <si>
    <t>Komputer 64500</t>
  </si>
  <si>
    <t>Komputer 64501</t>
  </si>
  <si>
    <t>Komputer 64502</t>
  </si>
  <si>
    <t>Komputer 64503</t>
  </si>
  <si>
    <t>Komputer i3-61000 16</t>
  </si>
  <si>
    <t>Projektor ACER X 113</t>
  </si>
  <si>
    <t>Laptop LENOVO G-50-45</t>
  </si>
  <si>
    <t>Komputer LENOVO G50-80 (3 szt.)</t>
  </si>
  <si>
    <t>Projektor  NEC P JUM35</t>
  </si>
  <si>
    <t>Tablica interaktywna MYOBARD</t>
  </si>
  <si>
    <t>Projektor NEC V260X</t>
  </si>
  <si>
    <t>Komputer OPTIMUS + monitor</t>
  </si>
  <si>
    <t>Laptop LENOVO IDEAPAD</t>
  </si>
  <si>
    <t>ul. Kościuszki 2,
Ostrzeszów</t>
  </si>
  <si>
    <t>ok. 1 km od zbiornika wodnego</t>
  </si>
  <si>
    <t>ok. 2 km od zbiornika wodnego</t>
  </si>
  <si>
    <t>wymiana stolarki okiennej - 23 809,98 zł</t>
  </si>
  <si>
    <t>przebudowa i termoizolacja budynku - 293 910,50 zł;
 rozbudowa o pomieszczenia wiatrołapu - 63 000,00 zł;
 remont - 65 000,00 zł;
 modernizacja łazienki - 60 000,00 zł;
 wymiana pokrycia dachu - 70 000,00 zł;
 budowa i montaż windy wewnętrznej - 112 835,00 zł;
 rekultywacja i zagospodarowanie terenu przy budynku - 63 000,00 zł;
modernizacja ogrodzenia, wymiana instalacji CO w budynku i wykonanie pochylni dla osób niepełnosprawnych - 170 605,04 zł;
 modernizacja ogrodzenia frontowego oraz utwardzenie terenu - 100 000,00 zł;
 scena z zadaszeniem - 30 756,96 zł;</t>
  </si>
  <si>
    <t>Monitor Dell P 1917S</t>
  </si>
  <si>
    <t>Laptop LENOVO V110-15</t>
  </si>
  <si>
    <t>Laptop ASUS Vivo Book 15</t>
  </si>
  <si>
    <t>06.12.2018</t>
  </si>
  <si>
    <t>22.05.2018</t>
  </si>
  <si>
    <t>10.12.2018</t>
  </si>
  <si>
    <t>09.12.2019</t>
  </si>
  <si>
    <t>16.12.2018</t>
  </si>
  <si>
    <t>15.12.2019</t>
  </si>
  <si>
    <t>Komputer DELL</t>
  </si>
  <si>
    <t>Dysk zewnętrzny SEAGATE</t>
  </si>
  <si>
    <t>Komputer DELL 5558</t>
  </si>
  <si>
    <t>SAMSUNG T116</t>
  </si>
  <si>
    <t>Komputery DELL 5558</t>
  </si>
  <si>
    <t>Zestawy komputerowe (6 szt.)</t>
  </si>
  <si>
    <t>Drukarka CANON</t>
  </si>
  <si>
    <t>Monitor 22 PHILIPS</t>
  </si>
  <si>
    <t>Drukarka CANON PIXIMA</t>
  </si>
  <si>
    <t>Drukarka HP LASER JET PRO 400</t>
  </si>
  <si>
    <t>Komputer HP PRODESK 600</t>
  </si>
  <si>
    <t>Komputer HP LASERJETP 1102W</t>
  </si>
  <si>
    <t>Monitor LED PHILIPS</t>
  </si>
  <si>
    <t>Drukarka HP LASER JET</t>
  </si>
  <si>
    <t>edukacja</t>
  </si>
  <si>
    <t>ul. Łąkowa 1,
Ostrzeszów</t>
  </si>
  <si>
    <t>beton żwirowy</t>
  </si>
  <si>
    <t>Miejsko-Gminny Ośrodek Pomocy Społecznej 
w Ostrzeszowie</t>
  </si>
  <si>
    <t>Zakład Obsługi Placówek Oświatowych 
w Ostrzeszowie</t>
  </si>
  <si>
    <t>Przedszkole 
w Rogaszycach</t>
  </si>
  <si>
    <t>Szkoła Podstawowa nr 2 
w Ostrzeszowie</t>
  </si>
  <si>
    <t>Przedszkole Publiczne nr 5 
w Ostrzeszowie</t>
  </si>
  <si>
    <t>Przedszkole Publiczne nr 6 
w Ostrzeszowie</t>
  </si>
  <si>
    <t>Szkoła Podstawowa 
w Niedźwiedziu</t>
  </si>
  <si>
    <t>Szkoła Podstawowa
w Rogaszycach</t>
  </si>
  <si>
    <t>Szkoła Podstawowa 
w Siedlikowie</t>
  </si>
  <si>
    <t>Szkoła Podstawowa 
w Szklarce Przygodzickiej</t>
  </si>
  <si>
    <t xml:space="preserve">Ostrzeszowskie Centrum Kultury 
im. A. Serbeńskiego </t>
  </si>
  <si>
    <t>Biblioteka Publiczna 
Miasta i Gminy Ostrzeszów</t>
  </si>
  <si>
    <t>Urząd 
Miasta i Gminy Ostrzeszów</t>
  </si>
  <si>
    <t>Przedszkole Publiczne nr 1 
w Ostrzeszowie</t>
  </si>
  <si>
    <t>2. Miejsko-Gminny Ośrodek Pomocy Społecznej w Ostrzeszowie</t>
  </si>
  <si>
    <t>3. Zakład Obsługi Placówek Oświatowych  w Ostrzeszowie</t>
  </si>
  <si>
    <t>4. Przedszkole Publiczne nr 1 w Ostrzeszowie</t>
  </si>
  <si>
    <t>5. Przedszkole Publiczne nr 5 w Ostrzeszowie</t>
  </si>
  <si>
    <t>6. Przedszkole Publiczne nr 6 w Ostrzeszowie</t>
  </si>
  <si>
    <t>10. Szkoła Podstawowa w Niedźwiedziu</t>
  </si>
  <si>
    <t>11. Szkoła Podstawowa w Rogaszycach</t>
  </si>
  <si>
    <t>12. Szkoła Podstawowa w Siedlikowie</t>
  </si>
  <si>
    <t>13. Szkoła Podstawowa w Szklarce Przygodzickiej</t>
  </si>
  <si>
    <t>15. Biblioteka Publiczna Miasta i Gminy Ostrzeszów</t>
  </si>
  <si>
    <t>16. Zespół Szkolno-Przedszkolny w Rojowie</t>
  </si>
  <si>
    <t>8. Szkoła Podstawowa nr 1 w Ostrzeszowie</t>
  </si>
  <si>
    <t>9. Szkoła Podstawowa nr 2 w Ostrzeszowie</t>
  </si>
  <si>
    <t>14. Ostrzeszowskie Centrum Kultury</t>
  </si>
  <si>
    <t>Zakład Obsługi Placówek Oświatowych
w Ostrzeszowie</t>
  </si>
  <si>
    <t>Przedszkole Publiczne nr 1
w Ostrzeszowie</t>
  </si>
  <si>
    <t>Przedszkole Publiczne nr 5
w Ostrzeszowie</t>
  </si>
  <si>
    <t>Przedszkole Publiczne nr 6
w Ostrzeszowie</t>
  </si>
  <si>
    <t>Przedszkole Publiczne 
w Rogaszycach</t>
  </si>
  <si>
    <t>Szkoła Podstawowa nr 1
w Ostrzeszowie</t>
  </si>
  <si>
    <t>Szkoła Podstawowa 
w Rogaszycach</t>
  </si>
  <si>
    <t>Zespół Szkolno-Przedszkolny 
w Rojowie</t>
  </si>
  <si>
    <t>Suma ubezpieczenia wraz z wyposażeniem dodatkowym (wartość pojazdu z VAT)</t>
  </si>
  <si>
    <t xml:space="preserve">Rodzaj         </t>
  </si>
  <si>
    <t xml:space="preserve">Czy pojazd służy do nauki jazdy? </t>
  </si>
  <si>
    <t>DMC</t>
  </si>
  <si>
    <t>ul. Zamkowa 31, Ostrzeszów</t>
  </si>
  <si>
    <t>alarm, drzwi antywłamaniowe i kraty 
w pomieszczeniu kasowym</t>
  </si>
  <si>
    <t>ul. Zamkowa 31, Ostrzeszów (budynek UMiG)</t>
  </si>
  <si>
    <t>adekwatnie do budynku UMiG</t>
  </si>
  <si>
    <t>ul. Gorgolewskiego 2, Ostrzeszów</t>
  </si>
  <si>
    <t>ul. Rynek 19/3, Ostrzeszów</t>
  </si>
  <si>
    <t>ul. Zamkowa 6, Ostrzeszów</t>
  </si>
  <si>
    <t>ul. Rynek 1, Zamkowa 4, Ostrzeszów</t>
  </si>
  <si>
    <t>1 gaśnica, hydrant, kraty w oknach, 
drzwi z podwójnym zamkiem</t>
  </si>
  <si>
    <t>Siedlików 58D, Ostrzeszów (budynek SP)
Filia Siedlików</t>
  </si>
  <si>
    <t>Rogaszyce 106, Ostrzeszów (budynek SP)
Filia Rogaszyce</t>
  </si>
  <si>
    <t>Szklarka Przygodzicka 53A, Ostrzeszów (budynek SP)
Filia Szklarka Przygodzicka</t>
  </si>
  <si>
    <t>9. Szkoła Podstawowa Nr 2 w Ostrzeszowie - 
UWAGA! Solary na budynku bloku żywieniowego i auli - wartość wliczona w wartość budynku</t>
  </si>
  <si>
    <t>Szkoła Podstawowa nr 1 im. H. Sienkiewicza
w Ostrzeszowie</t>
  </si>
  <si>
    <t>8. Szkoła Podstawowa Nr 1 w Ostrzeszowie
UWAGA! Solary na budynku  - wartość wliczona w wartość budynku</t>
  </si>
  <si>
    <t>1991 rozbudowa
2005</t>
  </si>
  <si>
    <t>szkoła: cegła, pustaki
sala: konstrukcja mieszana (hala stalowa + konstrukcja tradycyjna)</t>
  </si>
  <si>
    <t>szkoła: drewno
sala: konstrukcja stalowa, blacha stalowa, trapezowa</t>
  </si>
  <si>
    <t>szkoła wentylowany żelbetonowy stropodach dwuspadowy
sala: stalowe dźwigary kratowe</t>
  </si>
  <si>
    <t>szkoła:
1989 - 1992 r. - remont i rozbudowa: wymiana stropu, dachu, stolarki, instalacji (brak danych nt. nakładów na remont);
2016 r. - malowanie 6 pomieszczeń i klatki schodowej, adaptacja pomieszczeń na toalety dla dzieci z grup przedszkolnych, elewacja budynku  
sala:
2016 r. - remont dachu i rynien, elewacja budynku;</t>
  </si>
  <si>
    <t>mienie zostanie wykazane i przekazanie do Ubezpieczyciela po utworzeniu jednostki i opracowaniu wykazu mienia do ubezpieczenia (planowane utworzenie 01.09.2018 r.)</t>
  </si>
  <si>
    <t>p.poż</t>
  </si>
  <si>
    <t>(kuchenna)</t>
  </si>
  <si>
    <t>Kserokopiarka RICOH</t>
  </si>
  <si>
    <t>ASUS F751LAV</t>
  </si>
  <si>
    <t xml:space="preserve">Kserokopiarka </t>
  </si>
  <si>
    <t>System nagłaśniający</t>
  </si>
  <si>
    <t>Wieża</t>
  </si>
  <si>
    <t>Aparat cyfrowy</t>
  </si>
  <si>
    <t>Dywan interaktywny</t>
  </si>
  <si>
    <t xml:space="preserve">Drukarka </t>
  </si>
  <si>
    <t>2012 r. - modernizacja;</t>
  </si>
  <si>
    <t>szkoła: 660 
sala: 495,2</t>
  </si>
  <si>
    <t>Ostrzeszowskie Centrum Kultury
(namioty w wartości urządzeń i wyposażenia)</t>
  </si>
  <si>
    <t>2008 r. - oświetlenie baszty;      
2009 r. - 2014 r. - remonty zabezpieczające bieżące;</t>
  </si>
  <si>
    <t>Szklarka Przygodzicka 53 A</t>
  </si>
  <si>
    <t>Niedźwiedź 18</t>
  </si>
  <si>
    <t xml:space="preserve">ul. Łąkowa 5,
 Ostrzeszów </t>
  </si>
  <si>
    <t>ul. Norweska 1,
 Ostrzeszów</t>
  </si>
  <si>
    <t>4 490 mtg</t>
  </si>
  <si>
    <t>Ubezpieczający: Miasto i Gmina Ostrzeszów, ul. Zamkowa 31, 63-500 Ostrzeszów, REGON: 250855140
Ubezpieczony: Urząd Miasta i Gminy Ostrzeszów, ul. Zamkowa 31, 63-500 Ostrzeszów, REGON: 000526564</t>
  </si>
  <si>
    <t>Ubezpieczający: Miasto i Gmina Ostrzeszów, ul. Zamkowa 31, 63-500 Ostrzeszów, REGON: 250855140
Ubezpieczony: Ochotnica Straż Pożarna w Siedlikowie, Siedlików 63, 63-500 Ostrzeszów, REGON: 251438839</t>
  </si>
  <si>
    <t>Ubezpieczający: Miasto i Gmina Ostrzeszów, ul. Zamkowa 31, 63-500 Ostrzeszów, REGON: 250855140
Ubezpieczony: Miejsko-Gminny Ośrodek Pomocy Społecznej w Ostrzeszowie, ul. Zamkowa 31, 63-500 Ostrzeszów, REGON: 003341322</t>
  </si>
  <si>
    <t>Ubezpieczający: Miasto i Gmina Ostrzeszów, ul. Zamkowa 31, 63-500 Ostrzeszów, REGON: 250855140
Ubezpieczony: Ostrzeszowskie Centrum Kultury, ul. Gorgolewskiego 2, 63-500 Ostrzeszów, REGON: 251551790</t>
  </si>
  <si>
    <r>
      <t xml:space="preserve">Zespół Szkolno-Przedszkolny w Rojowie
</t>
    </r>
    <r>
      <rPr>
        <b/>
        <sz val="10"/>
        <rFont val="Tahoma"/>
        <family val="2"/>
      </rPr>
      <t>- planowane utworzenie jednostki z dniem 01.09.2018 r., zastąpi cztery poniższe</t>
    </r>
  </si>
  <si>
    <r>
      <t xml:space="preserve">Szkoła Podstawowa Nr 3 w Ostrzeszowie 
</t>
    </r>
    <r>
      <rPr>
        <b/>
        <sz val="10"/>
        <color indexed="8"/>
        <rFont val="Tahoma"/>
        <family val="2"/>
      </rPr>
      <t>-planowana likwidacja z dniem 31.08.2018 r.</t>
    </r>
  </si>
  <si>
    <r>
      <t xml:space="preserve">Szkoła Podstawowa w Olszynie 
</t>
    </r>
    <r>
      <rPr>
        <b/>
        <sz val="10"/>
        <rFont val="Tahoma"/>
        <family val="2"/>
      </rPr>
      <t>-planowana likwidacja z dniem 31.08.2018 r.</t>
    </r>
  </si>
  <si>
    <r>
      <t xml:space="preserve">Szkoła Podstawowa w Potaśni 
</t>
    </r>
    <r>
      <rPr>
        <b/>
        <sz val="10"/>
        <rFont val="Tahoma"/>
        <family val="2"/>
      </rPr>
      <t>-planowana likwidacja z dniem 31.08.2018 r.</t>
    </r>
  </si>
  <si>
    <r>
      <t xml:space="preserve">Szkoła Podstawowa w Rojowie 
</t>
    </r>
    <r>
      <rPr>
        <b/>
        <sz val="10"/>
        <rFont val="Tahoma"/>
        <family val="2"/>
      </rPr>
      <t>-planowana likwidacja z dniem 31.08.2018 r.</t>
    </r>
  </si>
  <si>
    <t>ul. Gorgolewskiego 2,
Ostrzeszów</t>
  </si>
  <si>
    <t>ul. Zamkowa 6, 
Ostrzeszów</t>
  </si>
  <si>
    <t>Rogaszyce 106</t>
  </si>
  <si>
    <t>NNW OSP</t>
  </si>
  <si>
    <t>trwały uszczerbek na zdrowiu</t>
  </si>
  <si>
    <t>uszkodzenie mienie w wyniku orkanu Ksawery</t>
  </si>
  <si>
    <t>uszkodzenie mienia osoby trzeciej</t>
  </si>
  <si>
    <t>dewastacja, uszkodzenie mienia przez nieznanego sprawcę</t>
  </si>
  <si>
    <t>uszkodzenie ciała osoby trzeciej</t>
  </si>
  <si>
    <t>dewastacja</t>
  </si>
  <si>
    <t>mienie od ognia i innych zdarzeń losowych</t>
  </si>
  <si>
    <t>* wykaz szkodowości ważny na dzień 05.07.2018 r. zgodnie z najlepszą wiedzą. Ubezpieczający nie ma informacji o innych szkodach</t>
  </si>
  <si>
    <t>Czy jest to budynek zabytkowy, podlegający nadzorowi konserwatora zabytków?</t>
  </si>
  <si>
    <t xml:space="preserve">Znane zabezpieczenia p-poż i przeciw kradzieżowe </t>
  </si>
  <si>
    <t>konstrukcja i pokrycie dachu</t>
  </si>
  <si>
    <t>instalacja elektryczna</t>
  </si>
  <si>
    <t>sieć wodno-kanalizacyjna oraz centralnego ogrzewania</t>
  </si>
  <si>
    <t>ul. Poprzeczna,
Ostrzeszów</t>
  </si>
  <si>
    <t>Budynek rekreacyjny</t>
  </si>
  <si>
    <t>drewniane, płyta</t>
  </si>
  <si>
    <t>płyta stropodachowa, pokryty papą</t>
  </si>
  <si>
    <t>częściowo 1, 
częściowo 2</t>
  </si>
  <si>
    <t>drewniany, płyty</t>
  </si>
  <si>
    <t>2007 r. - wykonanie podłogi, przebudowa wentylacji, CO, instalacji elektrycznej, sufit podwieszany, siedziska;</t>
  </si>
  <si>
    <t>2008 r. - kompleksowy remont pomieszczeń wewnątrz z wymianą okien;
2009 r. - remont elewacji z ociepleniem;</t>
  </si>
  <si>
    <t>cele społeczna - rehabilitacyjne</t>
  </si>
  <si>
    <t>gaśnice (18 szt.), hydranty (4 szt.), krata w oknach pracowni komputerowej i biblioteki, krata wewnętrzna oddzielająca PK i bibliotekę od reszty pomieszczeń, alarm przy pracowni komputerowej (sygnał przekazywany do policji i dyrektora gimnazjum)</t>
  </si>
  <si>
    <t>blacha - konstrukcja stalowa, przykrycie z blachy</t>
  </si>
  <si>
    <t>przykrycie dachu - konstrukcja stalowa, stropodach</t>
  </si>
  <si>
    <t>dach kryty blachodachówką, nad salą gimnastyczną kryty płytą TARMONT gr 15cm</t>
  </si>
  <si>
    <r>
      <t xml:space="preserve">2005 r. - dobudowa piętra, remont sali kinowej- fotele, nagłośnienie, instalacja elektryczna, schody, </t>
    </r>
    <r>
      <rPr>
        <sz val="10"/>
        <color indexed="8"/>
        <rFont val="Tahoma"/>
        <family val="2"/>
      </rPr>
      <t>instalacja co, stolarka okienna i drzwiowa - 402 380,65 zł; 
2006 r. - termomodernizacja - 361 267,91 zł;</t>
    </r>
    <r>
      <rPr>
        <sz val="10"/>
        <rFont val="Tahoma"/>
        <family val="2"/>
      </rPr>
      <t xml:space="preserve">
2007 r. - modernizacja wnętrz budynku - 332 080,14 zł;
2008 r. - monitoring, zaplecze, modernizacja - 75 831,00 zł;
2009 r. - monitoring, modernizacja pomieszczeń - 76 562,08 zł;
 2010  r. - ocieplenie stropu, modernizacja zaplecza scenicznego - 49 636,48 zł;
2011 r. - modernizacja elektryczna - rozdzielnia - 29 778,19 zł;
2013 r. - modernizacja holu kina, akustyka, oświetlenie - 69 170,60 zł;</t>
    </r>
  </si>
  <si>
    <t>Niszczarka</t>
  </si>
  <si>
    <t>Komputer stacjonarny SSD 120 GB</t>
  </si>
  <si>
    <t>Urządzenie wielofunkcyjne HP LASER JET</t>
  </si>
  <si>
    <t>Urządzenie wielofunkcyjne Samsung</t>
  </si>
  <si>
    <t>Komputer i akcesoria</t>
  </si>
  <si>
    <t>Zestaw średniowiecznej wystawy na baszcie</t>
  </si>
  <si>
    <t>Łączna wartość elektroniki stacjonarnej:</t>
  </si>
  <si>
    <t>Łączna wartość elektroniki przenośnej:</t>
  </si>
  <si>
    <t>W tym zbiory biblioteczne</t>
  </si>
  <si>
    <t>Tabela nr 6 - Wykaz lokalizacji, w których prowadzona jest działalność oraz lokalizacji gdzie znajduje się mienie należące do jednostek organizacyjnych</t>
  </si>
  <si>
    <t>Tabela nr 7 - Wykaz szkodowości z 3 ostatnich lat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</si>
</sst>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d/mm/yyyy"/>
    <numFmt numFmtId="182" formatCode="#,##0.00&quot; zł&quot;"/>
    <numFmt numFmtId="183" formatCode="[$-415]dddd\,\ d\ mmmm\ yyyy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Tahoma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10"/>
      <color indexed="9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i/>
      <sz val="10"/>
      <color theme="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168" fontId="8" fillId="0" borderId="0" xfId="0" applyNumberFormat="1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10" xfId="55" applyFont="1" applyBorder="1" applyAlignment="1">
      <alignment horizontal="center" vertical="center"/>
      <protection/>
    </xf>
    <xf numFmtId="168" fontId="7" fillId="0" borderId="0" xfId="0" applyNumberFormat="1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0" xfId="55" applyFont="1" applyBorder="1" applyAlignment="1">
      <alignment horizontal="left" vertical="center"/>
      <protection/>
    </xf>
    <xf numFmtId="168" fontId="7" fillId="0" borderId="0" xfId="0" applyNumberFormat="1" applyFont="1" applyAlignment="1">
      <alignment/>
    </xf>
    <xf numFmtId="0" fontId="7" fillId="33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44" fontId="7" fillId="0" borderId="0" xfId="64" applyNumberFormat="1" applyFont="1" applyAlignment="1">
      <alignment horizontal="right" wrapText="1"/>
    </xf>
    <xf numFmtId="44" fontId="7" fillId="0" borderId="0" xfId="64" applyNumberFormat="1" applyFont="1" applyAlignment="1">
      <alignment horizontal="right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33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44" fontId="7" fillId="0" borderId="0" xfId="0" applyNumberFormat="1" applyFont="1" applyAlignment="1">
      <alignment horizontal="center" vertical="center"/>
    </xf>
    <xf numFmtId="44" fontId="7" fillId="0" borderId="10" xfId="0" applyNumberFormat="1" applyFont="1" applyFill="1" applyBorder="1" applyAlignment="1">
      <alignment horizontal="center" vertical="center" wrapText="1"/>
    </xf>
    <xf numFmtId="44" fontId="7" fillId="0" borderId="10" xfId="0" applyNumberFormat="1" applyFont="1" applyFill="1" applyBorder="1" applyAlignment="1">
      <alignment horizontal="center" vertical="center"/>
    </xf>
    <xf numFmtId="44" fontId="9" fillId="0" borderId="0" xfId="0" applyNumberFormat="1" applyFont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44" fontId="7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4" fontId="9" fillId="0" borderId="10" xfId="0" applyNumberFormat="1" applyFont="1" applyFill="1" applyBorder="1" applyAlignment="1">
      <alignment horizontal="center" vertical="center" wrapText="1"/>
    </xf>
    <xf numFmtId="44" fontId="9" fillId="0" borderId="0" xfId="0" applyNumberFormat="1" applyFont="1" applyFill="1" applyAlignment="1">
      <alignment vertical="center"/>
    </xf>
    <xf numFmtId="44" fontId="9" fillId="33" borderId="10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44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55" applyFont="1" applyFill="1" applyBorder="1" applyAlignment="1">
      <alignment horizontal="center" vertical="center"/>
      <protection/>
    </xf>
    <xf numFmtId="49" fontId="7" fillId="33" borderId="10" xfId="55" applyNumberFormat="1" applyFont="1" applyFill="1" applyBorder="1" applyAlignment="1">
      <alignment horizontal="center" vertical="center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49" fontId="7" fillId="33" borderId="10" xfId="55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44" fontId="15" fillId="0" borderId="10" xfId="0" applyNumberFormat="1" applyFont="1" applyFill="1" applyBorder="1" applyAlignment="1">
      <alignment vertical="center" wrapText="1"/>
    </xf>
    <xf numFmtId="0" fontId="15" fillId="0" borderId="0" xfId="0" applyFont="1" applyAlignment="1">
      <alignment/>
    </xf>
    <xf numFmtId="44" fontId="15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44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44" fontId="12" fillId="34" borderId="10" xfId="0" applyNumberFormat="1" applyFont="1" applyFill="1" applyBorder="1" applyAlignment="1">
      <alignment horizontal="center" vertical="center"/>
    </xf>
    <xf numFmtId="44" fontId="9" fillId="34" borderId="10" xfId="0" applyNumberFormat="1" applyFont="1" applyFill="1" applyBorder="1" applyAlignment="1">
      <alignment horizontal="center" vertical="center"/>
    </xf>
    <xf numFmtId="44" fontId="11" fillId="0" borderId="10" xfId="0" applyNumberFormat="1" applyFont="1" applyBorder="1" applyAlignment="1">
      <alignment horizontal="center" vertical="center"/>
    </xf>
    <xf numFmtId="44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4" fontId="9" fillId="35" borderId="12" xfId="64" applyNumberFormat="1" applyFont="1" applyFill="1" applyBorder="1" applyAlignment="1">
      <alignment horizontal="right" wrapText="1"/>
    </xf>
    <xf numFmtId="44" fontId="9" fillId="35" borderId="13" xfId="64" applyNumberFormat="1" applyFont="1" applyFill="1" applyBorder="1" applyAlignment="1">
      <alignment horizontal="right" wrapText="1"/>
    </xf>
    <xf numFmtId="44" fontId="9" fillId="35" borderId="14" xfId="64" applyNumberFormat="1" applyFont="1" applyFill="1" applyBorder="1" applyAlignment="1">
      <alignment horizontal="right" wrapText="1"/>
    </xf>
    <xf numFmtId="44" fontId="9" fillId="35" borderId="15" xfId="64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vertical="center" wrapText="1"/>
    </xf>
    <xf numFmtId="44" fontId="9" fillId="0" borderId="0" xfId="64" applyNumberFormat="1" applyFont="1" applyFill="1" applyBorder="1" applyAlignment="1">
      <alignment vertical="center" wrapText="1"/>
    </xf>
    <xf numFmtId="44" fontId="55" fillId="36" borderId="13" xfId="64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4" fontId="9" fillId="34" borderId="13" xfId="64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44" fontId="7" fillId="0" borderId="13" xfId="55" applyNumberFormat="1" applyFont="1" applyBorder="1" applyAlignment="1">
      <alignment horizontal="right" vertical="center"/>
      <protection/>
    </xf>
    <xf numFmtId="44" fontId="9" fillId="34" borderId="17" xfId="64" applyNumberFormat="1" applyFont="1" applyFill="1" applyBorder="1" applyAlignment="1">
      <alignment vertical="center" wrapText="1"/>
    </xf>
    <xf numFmtId="0" fontId="55" fillId="36" borderId="18" xfId="0" applyFont="1" applyFill="1" applyBorder="1" applyAlignment="1">
      <alignment horizontal="center" vertical="center"/>
    </xf>
    <xf numFmtId="0" fontId="55" fillId="36" borderId="19" xfId="0" applyFont="1" applyFill="1" applyBorder="1" applyAlignment="1">
      <alignment horizontal="center" vertical="center"/>
    </xf>
    <xf numFmtId="168" fontId="55" fillId="36" borderId="19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55" applyFont="1" applyFill="1" applyBorder="1" applyAlignment="1">
      <alignment horizontal="center" vertical="center" wrapText="1"/>
      <protection/>
    </xf>
    <xf numFmtId="0" fontId="9" fillId="0" borderId="21" xfId="55" applyFont="1" applyFill="1" applyBorder="1" applyAlignment="1">
      <alignment horizontal="center" vertical="center" wrapText="1"/>
      <protection/>
    </xf>
    <xf numFmtId="44" fontId="9" fillId="34" borderId="13" xfId="64" applyNumberFormat="1" applyFont="1" applyFill="1" applyBorder="1" applyAlignment="1">
      <alignment horizontal="left" vertical="center" wrapText="1"/>
    </xf>
    <xf numFmtId="44" fontId="7" fillId="0" borderId="13" xfId="0" applyNumberFormat="1" applyFont="1" applyFill="1" applyBorder="1" applyAlignment="1">
      <alignment horizontal="center" vertical="center" wrapText="1"/>
    </xf>
    <xf numFmtId="44" fontId="9" fillId="34" borderId="13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44" fontId="9" fillId="34" borderId="13" xfId="64" applyNumberFormat="1" applyFont="1" applyFill="1" applyBorder="1" applyAlignment="1">
      <alignment horizontal="right" wrapText="1"/>
    </xf>
    <xf numFmtId="0" fontId="55" fillId="6" borderId="10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left" vertical="center"/>
    </xf>
    <xf numFmtId="49" fontId="9" fillId="6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4" fontId="9" fillId="34" borderId="13" xfId="64" applyNumberFormat="1" applyFont="1" applyFill="1" applyBorder="1" applyAlignment="1">
      <alignment horizontal="center" vertical="center" wrapText="1"/>
    </xf>
    <xf numFmtId="49" fontId="7" fillId="0" borderId="10" xfId="55" applyNumberFormat="1" applyFont="1" applyFill="1" applyBorder="1" applyAlignment="1">
      <alignment horizontal="center" vertical="center"/>
      <protection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4" fontId="7" fillId="0" borderId="13" xfId="55" applyNumberFormat="1" applyFont="1" applyBorder="1" applyAlignment="1">
      <alignment horizontal="center" vertical="center"/>
      <protection/>
    </xf>
    <xf numFmtId="44" fontId="9" fillId="34" borderId="17" xfId="64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4" fontId="7" fillId="0" borderId="21" xfId="55" applyNumberFormat="1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56" fillId="6" borderId="10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/>
    </xf>
    <xf numFmtId="0" fontId="7" fillId="34" borderId="0" xfId="0" applyNumberFormat="1" applyFont="1" applyFill="1" applyAlignment="1">
      <alignment horizontal="right" wrapText="1"/>
    </xf>
    <xf numFmtId="0" fontId="7" fillId="0" borderId="10" xfId="0" applyNumberFormat="1" applyFont="1" applyFill="1" applyBorder="1" applyAlignment="1">
      <alignment horizontal="center" vertical="center" wrapText="1"/>
    </xf>
    <xf numFmtId="44" fontId="7" fillId="0" borderId="13" xfId="64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4" fontId="9" fillId="0" borderId="0" xfId="64" applyNumberFormat="1" applyFont="1" applyFill="1" applyBorder="1" applyAlignment="1">
      <alignment horizontal="center" vertical="center" wrapText="1"/>
    </xf>
    <xf numFmtId="44" fontId="7" fillId="37" borderId="13" xfId="0" applyNumberFormat="1" applyFont="1" applyFill="1" applyBorder="1" applyAlignment="1">
      <alignment horizontal="center" vertical="center" wrapText="1"/>
    </xf>
    <xf numFmtId="44" fontId="7" fillId="37" borderId="13" xfId="55" applyNumberFormat="1" applyFont="1" applyFill="1" applyBorder="1" applyAlignment="1">
      <alignment horizontal="right" vertical="center"/>
      <protection/>
    </xf>
    <xf numFmtId="44" fontId="7" fillId="33" borderId="10" xfId="55" applyNumberFormat="1" applyFont="1" applyFill="1" applyBorder="1" applyAlignment="1">
      <alignment horizontal="center" vertical="center"/>
      <protection/>
    </xf>
    <xf numFmtId="44" fontId="7" fillId="33" borderId="10" xfId="64" applyNumberFormat="1" applyFont="1" applyFill="1" applyBorder="1" applyAlignment="1">
      <alignment horizontal="center" vertical="center"/>
    </xf>
    <xf numFmtId="44" fontId="9" fillId="34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58" fillId="36" borderId="18" xfId="0" applyFont="1" applyFill="1" applyBorder="1" applyAlignment="1">
      <alignment horizontal="center" vertical="center"/>
    </xf>
    <xf numFmtId="0" fontId="58" fillId="36" borderId="19" xfId="0" applyFont="1" applyFill="1" applyBorder="1" applyAlignment="1">
      <alignment horizontal="center" vertical="center"/>
    </xf>
    <xf numFmtId="0" fontId="58" fillId="36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4" fontId="16" fillId="0" borderId="10" xfId="0" applyNumberFormat="1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55" applyFont="1" applyFill="1" applyBorder="1" applyAlignment="1">
      <alignment horizontal="center" vertical="center" wrapText="1"/>
      <protection/>
    </xf>
    <xf numFmtId="49" fontId="8" fillId="33" borderId="10" xfId="55" applyNumberFormat="1" applyFont="1" applyFill="1" applyBorder="1" applyAlignment="1">
      <alignment horizontal="center" vertical="center" wrapText="1"/>
      <protection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44" fontId="9" fillId="0" borderId="21" xfId="55" applyNumberFormat="1" applyFont="1" applyFill="1" applyBorder="1" applyAlignment="1">
      <alignment horizontal="center" vertical="center" wrapText="1"/>
      <protection/>
    </xf>
    <xf numFmtId="3" fontId="7" fillId="0" borderId="21" xfId="55" applyNumberFormat="1" applyFont="1" applyFill="1" applyBorder="1" applyAlignment="1">
      <alignment horizontal="center" vertical="center" wrapText="1"/>
      <protection/>
    </xf>
    <xf numFmtId="44" fontId="0" fillId="0" borderId="10" xfId="0" applyNumberFormat="1" applyFont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19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 wrapText="1"/>
    </xf>
    <xf numFmtId="44" fontId="7" fillId="0" borderId="13" xfId="0" applyNumberFormat="1" applyFont="1" applyFill="1" applyBorder="1" applyAlignment="1">
      <alignment horizontal="center"/>
    </xf>
    <xf numFmtId="44" fontId="57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 vertical="center" wrapText="1"/>
    </xf>
    <xf numFmtId="44" fontId="11" fillId="0" borderId="10" xfId="0" applyNumberFormat="1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 vertical="center" wrapText="1"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3" xfId="55" applyFont="1" applyFill="1" applyBorder="1" applyAlignment="1">
      <alignment horizontal="center" vertical="center"/>
      <protection/>
    </xf>
    <xf numFmtId="44" fontId="12" fillId="34" borderId="21" xfId="0" applyNumberFormat="1" applyFont="1" applyFill="1" applyBorder="1" applyAlignment="1">
      <alignment horizontal="center" vertical="center"/>
    </xf>
    <xf numFmtId="0" fontId="55" fillId="6" borderId="16" xfId="0" applyFont="1" applyFill="1" applyBorder="1" applyAlignment="1">
      <alignment horizontal="center" vertical="center"/>
    </xf>
    <xf numFmtId="0" fontId="55" fillId="6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1" xfId="55" applyFont="1" applyFill="1" applyBorder="1" applyAlignment="1">
      <alignment horizontal="center" vertical="center"/>
      <protection/>
    </xf>
    <xf numFmtId="49" fontId="7" fillId="34" borderId="21" xfId="55" applyNumberFormat="1" applyFont="1" applyFill="1" applyBorder="1" applyAlignment="1">
      <alignment horizontal="center" vertical="center"/>
      <protection/>
    </xf>
    <xf numFmtId="49" fontId="7" fillId="34" borderId="21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/>
    </xf>
    <xf numFmtId="44" fontId="7" fillId="0" borderId="13" xfId="0" applyNumberFormat="1" applyFont="1" applyFill="1" applyBorder="1" applyAlignment="1">
      <alignment horizontal="center" wrapText="1"/>
    </xf>
    <xf numFmtId="44" fontId="7" fillId="0" borderId="13" xfId="42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2" fontId="57" fillId="0" borderId="13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44" fontId="7" fillId="0" borderId="13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44" fontId="7" fillId="0" borderId="13" xfId="55" applyNumberFormat="1" applyFont="1" applyFill="1" applyBorder="1" applyAlignment="1">
      <alignment vertical="center" wrapText="1"/>
      <protection/>
    </xf>
    <xf numFmtId="0" fontId="7" fillId="0" borderId="10" xfId="55" applyFont="1" applyFill="1" applyBorder="1" applyAlignment="1">
      <alignment vertical="center" wrapText="1"/>
      <protection/>
    </xf>
    <xf numFmtId="2" fontId="7" fillId="0" borderId="0" xfId="0" applyNumberFormat="1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4" fontId="7" fillId="0" borderId="13" xfId="0" applyNumberFormat="1" applyFont="1" applyBorder="1" applyAlignment="1">
      <alignment horizontal="center" vertical="center" wrapText="1"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44" fontId="7" fillId="38" borderId="13" xfId="0" applyNumberFormat="1" applyFont="1" applyFill="1" applyBorder="1" applyAlignment="1">
      <alignment horizontal="center" vertical="center"/>
    </xf>
    <xf numFmtId="44" fontId="0" fillId="38" borderId="13" xfId="0" applyNumberFormat="1" applyFill="1" applyBorder="1" applyAlignment="1">
      <alignment horizontal="center" vertical="center"/>
    </xf>
    <xf numFmtId="44" fontId="0" fillId="38" borderId="13" xfId="64" applyNumberFormat="1" applyFont="1" applyFill="1" applyBorder="1" applyAlignment="1">
      <alignment horizontal="center" vertical="center"/>
    </xf>
    <xf numFmtId="44" fontId="0" fillId="38" borderId="13" xfId="0" applyNumberFormat="1" applyFont="1" applyFill="1" applyBorder="1" applyAlignment="1">
      <alignment horizontal="center" vertical="center"/>
    </xf>
    <xf numFmtId="44" fontId="9" fillId="34" borderId="17" xfId="0" applyNumberFormat="1" applyFont="1" applyFill="1" applyBorder="1" applyAlignment="1">
      <alignment horizontal="center" vertical="center"/>
    </xf>
    <xf numFmtId="44" fontId="15" fillId="0" borderId="10" xfId="0" applyNumberFormat="1" applyFont="1" applyFill="1" applyBorder="1" applyAlignment="1">
      <alignment vertical="center"/>
    </xf>
    <xf numFmtId="44" fontId="15" fillId="0" borderId="22" xfId="0" applyNumberFormat="1" applyFont="1" applyFill="1" applyBorder="1" applyAlignment="1">
      <alignment vertical="center" wrapText="1"/>
    </xf>
    <xf numFmtId="44" fontId="16" fillId="0" borderId="22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44" fontId="15" fillId="0" borderId="19" xfId="0" applyNumberFormat="1" applyFont="1" applyFill="1" applyBorder="1" applyAlignment="1">
      <alignment vertical="center"/>
    </xf>
    <xf numFmtId="44" fontId="16" fillId="0" borderId="19" xfId="0" applyNumberFormat="1" applyFont="1" applyBorder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44" fontId="15" fillId="0" borderId="19" xfId="0" applyNumberFormat="1" applyFont="1" applyFill="1" applyBorder="1" applyAlignment="1">
      <alignment vertical="center" wrapText="1"/>
    </xf>
    <xf numFmtId="44" fontId="15" fillId="0" borderId="21" xfId="0" applyNumberFormat="1" applyFont="1" applyFill="1" applyBorder="1" applyAlignment="1">
      <alignment vertical="center" wrapText="1"/>
    </xf>
    <xf numFmtId="0" fontId="59" fillId="36" borderId="23" xfId="0" applyFont="1" applyFill="1" applyBorder="1" applyAlignment="1">
      <alignment horizontal="center" vertical="center" wrapText="1"/>
    </xf>
    <xf numFmtId="0" fontId="59" fillId="36" borderId="24" xfId="0" applyFont="1" applyFill="1" applyBorder="1" applyAlignment="1">
      <alignment horizontal="center" vertical="center" wrapText="1"/>
    </xf>
    <xf numFmtId="44" fontId="59" fillId="36" borderId="24" xfId="0" applyNumberFormat="1" applyFont="1" applyFill="1" applyBorder="1" applyAlignment="1">
      <alignment horizontal="center" vertical="center" wrapText="1"/>
    </xf>
    <xf numFmtId="0" fontId="59" fillId="36" borderId="25" xfId="0" applyFont="1" applyFill="1" applyBorder="1" applyAlignment="1">
      <alignment horizontal="center" vertical="center" wrapText="1"/>
    </xf>
    <xf numFmtId="44" fontId="16" fillId="0" borderId="19" xfId="0" applyNumberFormat="1" applyFont="1" applyFill="1" applyBorder="1" applyAlignment="1">
      <alignment vertical="center"/>
    </xf>
    <xf numFmtId="2" fontId="16" fillId="0" borderId="12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44" fontId="16" fillId="0" borderId="21" xfId="0" applyNumberFormat="1" applyFont="1" applyFill="1" applyBorder="1" applyAlignment="1">
      <alignment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168" fontId="60" fillId="36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4" fontId="56" fillId="35" borderId="19" xfId="0" applyNumberFormat="1" applyFont="1" applyFill="1" applyBorder="1" applyAlignment="1">
      <alignment horizontal="center" vertical="center"/>
    </xf>
    <xf numFmtId="44" fontId="56" fillId="35" borderId="12" xfId="0" applyNumberFormat="1" applyFont="1" applyFill="1" applyBorder="1" applyAlignment="1">
      <alignment horizontal="center" vertical="center"/>
    </xf>
    <xf numFmtId="44" fontId="56" fillId="35" borderId="22" xfId="0" applyNumberFormat="1" applyFont="1" applyFill="1" applyBorder="1" applyAlignment="1">
      <alignment horizontal="center" vertical="center"/>
    </xf>
    <xf numFmtId="44" fontId="56" fillId="35" borderId="14" xfId="0" applyNumberFormat="1" applyFont="1" applyFill="1" applyBorder="1" applyAlignment="1">
      <alignment horizontal="center" vertical="center"/>
    </xf>
    <xf numFmtId="44" fontId="56" fillId="35" borderId="26" xfId="0" applyNumberFormat="1" applyFont="1" applyFill="1" applyBorder="1" applyAlignment="1">
      <alignment horizontal="center" vertical="center"/>
    </xf>
    <xf numFmtId="44" fontId="56" fillId="35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37" borderId="16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37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4" fontId="9" fillId="34" borderId="10" xfId="0" applyNumberFormat="1" applyFont="1" applyFill="1" applyBorder="1" applyAlignment="1">
      <alignment horizontal="center" vertical="center"/>
    </xf>
    <xf numFmtId="44" fontId="9" fillId="34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6" fillId="35" borderId="27" xfId="0" applyFont="1" applyFill="1" applyBorder="1" applyAlignment="1">
      <alignment horizontal="right" vertical="center"/>
    </xf>
    <xf numFmtId="0" fontId="56" fillId="35" borderId="22" xfId="0" applyFont="1" applyFill="1" applyBorder="1" applyAlignment="1">
      <alignment horizontal="right" vertical="center"/>
    </xf>
    <xf numFmtId="0" fontId="9" fillId="34" borderId="16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right" vertical="center" wrapText="1"/>
    </xf>
    <xf numFmtId="0" fontId="56" fillId="6" borderId="16" xfId="0" applyFont="1" applyFill="1" applyBorder="1" applyAlignment="1">
      <alignment horizontal="left" vertical="center" wrapText="1"/>
    </xf>
    <xf numFmtId="0" fontId="56" fillId="6" borderId="10" xfId="0" applyFont="1" applyFill="1" applyBorder="1" applyAlignment="1">
      <alignment horizontal="left" vertical="center" wrapText="1"/>
    </xf>
    <xf numFmtId="0" fontId="56" fillId="6" borderId="13" xfId="0" applyFont="1" applyFill="1" applyBorder="1" applyAlignment="1">
      <alignment horizontal="left" vertical="center" wrapText="1"/>
    </xf>
    <xf numFmtId="0" fontId="56" fillId="35" borderId="28" xfId="0" applyFont="1" applyFill="1" applyBorder="1" applyAlignment="1">
      <alignment horizontal="right" vertical="center"/>
    </xf>
    <xf numFmtId="0" fontId="56" fillId="35" borderId="26" xfId="0" applyFont="1" applyFill="1" applyBorder="1" applyAlignment="1">
      <alignment horizontal="right" vertical="center"/>
    </xf>
    <xf numFmtId="0" fontId="56" fillId="35" borderId="18" xfId="0" applyFont="1" applyFill="1" applyBorder="1" applyAlignment="1">
      <alignment horizontal="right" vertical="center"/>
    </xf>
    <xf numFmtId="0" fontId="56" fillId="35" borderId="19" xfId="0" applyFont="1" applyFill="1" applyBorder="1" applyAlignment="1">
      <alignment horizontal="right" vertical="center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9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44" fontId="55" fillId="36" borderId="19" xfId="0" applyNumberFormat="1" applyFont="1" applyFill="1" applyBorder="1" applyAlignment="1">
      <alignment horizontal="center" vertical="center" wrapText="1"/>
    </xf>
    <xf numFmtId="44" fontId="55" fillId="36" borderId="10" xfId="0" applyNumberFormat="1" applyFont="1" applyFill="1" applyBorder="1" applyAlignment="1">
      <alignment horizontal="center" vertical="center" wrapText="1"/>
    </xf>
    <xf numFmtId="0" fontId="55" fillId="36" borderId="18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44" fontId="7" fillId="33" borderId="10" xfId="0" applyNumberFormat="1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right" vertical="center" wrapText="1"/>
    </xf>
    <xf numFmtId="0" fontId="9" fillId="34" borderId="21" xfId="0" applyFont="1" applyFill="1" applyBorder="1" applyAlignment="1">
      <alignment horizontal="right" vertical="center" wrapText="1"/>
    </xf>
    <xf numFmtId="44" fontId="9" fillId="34" borderId="21" xfId="0" applyNumberFormat="1" applyFont="1" applyFill="1" applyBorder="1" applyAlignment="1">
      <alignment horizontal="center" vertical="center"/>
    </xf>
    <xf numFmtId="44" fontId="9" fillId="34" borderId="17" xfId="0" applyNumberFormat="1" applyFont="1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35" borderId="18" xfId="0" applyFont="1" applyFill="1" applyBorder="1" applyAlignment="1">
      <alignment horizontal="right" wrapText="1"/>
    </xf>
    <xf numFmtId="0" fontId="9" fillId="35" borderId="19" xfId="0" applyFont="1" applyFill="1" applyBorder="1" applyAlignment="1">
      <alignment horizontal="right" wrapText="1"/>
    </xf>
    <xf numFmtId="0" fontId="9" fillId="35" borderId="16" xfId="0" applyFont="1" applyFill="1" applyBorder="1" applyAlignment="1">
      <alignment horizontal="right" wrapText="1"/>
    </xf>
    <xf numFmtId="0" fontId="9" fillId="35" borderId="10" xfId="0" applyFont="1" applyFill="1" applyBorder="1" applyAlignment="1">
      <alignment horizontal="right" wrapText="1"/>
    </xf>
    <xf numFmtId="0" fontId="9" fillId="35" borderId="27" xfId="0" applyFont="1" applyFill="1" applyBorder="1" applyAlignment="1">
      <alignment horizontal="right" wrapText="1"/>
    </xf>
    <xf numFmtId="0" fontId="9" fillId="35" borderId="22" xfId="0" applyFont="1" applyFill="1" applyBorder="1" applyAlignment="1">
      <alignment horizontal="right" wrapText="1"/>
    </xf>
    <xf numFmtId="0" fontId="9" fillId="35" borderId="28" xfId="0" applyFont="1" applyFill="1" applyBorder="1" applyAlignment="1">
      <alignment horizontal="right" wrapText="1"/>
    </xf>
    <xf numFmtId="0" fontId="9" fillId="35" borderId="26" xfId="0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right" vertical="center"/>
    </xf>
    <xf numFmtId="0" fontId="9" fillId="34" borderId="21" xfId="0" applyFont="1" applyFill="1" applyBorder="1" applyAlignment="1">
      <alignment horizontal="right" vertical="center"/>
    </xf>
    <xf numFmtId="168" fontId="7" fillId="37" borderId="10" xfId="0" applyNumberFormat="1" applyFont="1" applyFill="1" applyBorder="1" applyAlignment="1">
      <alignment horizontal="center" vertical="center" wrapText="1"/>
    </xf>
    <xf numFmtId="168" fontId="7" fillId="37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" fillId="6" borderId="16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4" fillId="0" borderId="18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44" fontId="15" fillId="0" borderId="22" xfId="0" applyNumberFormat="1" applyFont="1" applyFill="1" applyBorder="1" applyAlignment="1">
      <alignment vertical="center"/>
    </xf>
    <xf numFmtId="44" fontId="15" fillId="0" borderId="10" xfId="0" applyNumberFormat="1" applyFont="1" applyBorder="1" applyAlignment="1">
      <alignment vertical="center"/>
    </xf>
    <xf numFmtId="44" fontId="15" fillId="0" borderId="19" xfId="0" applyNumberFormat="1" applyFont="1" applyBorder="1" applyAlignment="1">
      <alignment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Walutowy 4" xfId="69"/>
    <cellStyle name="Walutowy 5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5.421875" style="3" customWidth="1"/>
    <col min="2" max="2" width="46.28125" style="3" customWidth="1"/>
    <col min="3" max="3" width="25.140625" style="4" customWidth="1"/>
    <col min="4" max="4" width="16.57421875" style="4" bestFit="1" customWidth="1"/>
    <col min="5" max="5" width="12.421875" style="4" bestFit="1" customWidth="1"/>
    <col min="6" max="6" width="6.7109375" style="4" customWidth="1"/>
    <col min="7" max="7" width="37.00390625" style="4" customWidth="1"/>
    <col min="8" max="8" width="14.7109375" style="4" customWidth="1"/>
    <col min="9" max="9" width="17.140625" style="4" customWidth="1"/>
    <col min="10" max="16384" width="9.140625" style="3" customWidth="1"/>
  </cols>
  <sheetData>
    <row r="1" spans="1:9" ht="12.75">
      <c r="A1" s="269" t="s">
        <v>51</v>
      </c>
      <c r="B1" s="269"/>
      <c r="C1" s="269"/>
      <c r="D1" s="269"/>
      <c r="E1" s="269"/>
      <c r="F1" s="269"/>
      <c r="G1" s="269"/>
      <c r="H1" s="269"/>
      <c r="I1" s="269"/>
    </row>
    <row r="2" ht="13.5" thickBot="1"/>
    <row r="3" spans="1:9" ht="38.25">
      <c r="A3" s="102" t="s">
        <v>1</v>
      </c>
      <c r="B3" s="103" t="s">
        <v>2</v>
      </c>
      <c r="C3" s="189" t="s">
        <v>54</v>
      </c>
      <c r="D3" s="103" t="s">
        <v>3</v>
      </c>
      <c r="E3" s="103" t="s">
        <v>4</v>
      </c>
      <c r="F3" s="103" t="s">
        <v>0</v>
      </c>
      <c r="G3" s="189" t="s">
        <v>497</v>
      </c>
      <c r="H3" s="189" t="s">
        <v>5</v>
      </c>
      <c r="I3" s="190" t="s">
        <v>15</v>
      </c>
    </row>
    <row r="4" spans="1:9" ht="25.5">
      <c r="A4" s="209"/>
      <c r="B4" s="118" t="s">
        <v>498</v>
      </c>
      <c r="C4" s="119" t="s">
        <v>478</v>
      </c>
      <c r="D4" s="136" t="s">
        <v>495</v>
      </c>
      <c r="E4" s="136">
        <v>250855140</v>
      </c>
      <c r="F4" s="116"/>
      <c r="G4" s="117"/>
      <c r="H4" s="117"/>
      <c r="I4" s="210"/>
    </row>
    <row r="5" spans="1:9" s="4" customFormat="1" ht="25.5">
      <c r="A5" s="105" t="s">
        <v>28</v>
      </c>
      <c r="B5" s="17" t="s">
        <v>769</v>
      </c>
      <c r="C5" s="120" t="s">
        <v>478</v>
      </c>
      <c r="D5" s="8" t="s">
        <v>231</v>
      </c>
      <c r="E5" s="68" t="s">
        <v>232</v>
      </c>
      <c r="F5" s="68" t="s">
        <v>233</v>
      </c>
      <c r="G5" s="10" t="s">
        <v>502</v>
      </c>
      <c r="H5" s="7">
        <v>77</v>
      </c>
      <c r="I5" s="211" t="s">
        <v>89</v>
      </c>
    </row>
    <row r="6" spans="1:9" s="30" customFormat="1" ht="38.25">
      <c r="A6" s="105" t="s">
        <v>29</v>
      </c>
      <c r="B6" s="17" t="s">
        <v>757</v>
      </c>
      <c r="C6" s="21" t="s">
        <v>478</v>
      </c>
      <c r="D6" s="21" t="s">
        <v>77</v>
      </c>
      <c r="E6" s="49" t="s">
        <v>78</v>
      </c>
      <c r="F6" s="21" t="s">
        <v>79</v>
      </c>
      <c r="G6" s="180" t="s">
        <v>501</v>
      </c>
      <c r="H6" s="21">
        <v>54</v>
      </c>
      <c r="I6" s="212" t="s">
        <v>89</v>
      </c>
    </row>
    <row r="7" spans="1:9" s="30" customFormat="1" ht="38.25">
      <c r="A7" s="105" t="s">
        <v>30</v>
      </c>
      <c r="B7" s="17" t="s">
        <v>758</v>
      </c>
      <c r="C7" s="73" t="s">
        <v>478</v>
      </c>
      <c r="D7" s="71" t="s">
        <v>495</v>
      </c>
      <c r="E7" s="72" t="s">
        <v>132</v>
      </c>
      <c r="F7" s="72" t="s">
        <v>133</v>
      </c>
      <c r="G7" s="181" t="s">
        <v>503</v>
      </c>
      <c r="H7" s="21">
        <v>12</v>
      </c>
      <c r="I7" s="212" t="s">
        <v>89</v>
      </c>
    </row>
    <row r="8" spans="1:9" s="30" customFormat="1" ht="25.5">
      <c r="A8" s="105" t="s">
        <v>31</v>
      </c>
      <c r="B8" s="17" t="s">
        <v>770</v>
      </c>
      <c r="C8" s="21" t="s">
        <v>489</v>
      </c>
      <c r="D8" s="71" t="s">
        <v>495</v>
      </c>
      <c r="E8" s="72" t="s">
        <v>134</v>
      </c>
      <c r="F8" s="72" t="s">
        <v>135</v>
      </c>
      <c r="G8" s="180" t="s">
        <v>500</v>
      </c>
      <c r="H8" s="21">
        <v>33</v>
      </c>
      <c r="I8" s="213">
        <v>175</v>
      </c>
    </row>
    <row r="9" spans="1:9" s="30" customFormat="1" ht="25.5">
      <c r="A9" s="105" t="s">
        <v>32</v>
      </c>
      <c r="B9" s="17" t="s">
        <v>761</v>
      </c>
      <c r="C9" s="21" t="s">
        <v>490</v>
      </c>
      <c r="D9" s="71" t="s">
        <v>74</v>
      </c>
      <c r="E9" s="72" t="s">
        <v>162</v>
      </c>
      <c r="F9" s="72" t="s">
        <v>135</v>
      </c>
      <c r="G9" s="180" t="s">
        <v>500</v>
      </c>
      <c r="H9" s="21">
        <v>33</v>
      </c>
      <c r="I9" s="212" t="s">
        <v>89</v>
      </c>
    </row>
    <row r="10" spans="1:9" s="30" customFormat="1" ht="25.5">
      <c r="A10" s="105" t="s">
        <v>33</v>
      </c>
      <c r="B10" s="17" t="s">
        <v>762</v>
      </c>
      <c r="C10" s="21" t="s">
        <v>491</v>
      </c>
      <c r="D10" s="71" t="s">
        <v>74</v>
      </c>
      <c r="E10" s="72" t="s">
        <v>138</v>
      </c>
      <c r="F10" s="125" t="s">
        <v>135</v>
      </c>
      <c r="G10" s="180" t="s">
        <v>500</v>
      </c>
      <c r="H10" s="21">
        <v>26</v>
      </c>
      <c r="I10" s="213" t="s">
        <v>89</v>
      </c>
    </row>
    <row r="11" spans="1:9" s="30" customFormat="1" ht="25.5">
      <c r="A11" s="105" t="s">
        <v>34</v>
      </c>
      <c r="B11" s="17" t="s">
        <v>759</v>
      </c>
      <c r="C11" s="21" t="s">
        <v>492</v>
      </c>
      <c r="D11" s="71" t="s">
        <v>74</v>
      </c>
      <c r="E11" s="72" t="s">
        <v>228</v>
      </c>
      <c r="F11" s="72" t="s">
        <v>135</v>
      </c>
      <c r="G11" s="180" t="s">
        <v>500</v>
      </c>
      <c r="H11" s="21">
        <v>11</v>
      </c>
      <c r="I11" s="212" t="s">
        <v>89</v>
      </c>
    </row>
    <row r="12" spans="1:9" s="6" customFormat="1" ht="25.5">
      <c r="A12" s="105" t="s">
        <v>35</v>
      </c>
      <c r="B12" s="17" t="s">
        <v>810</v>
      </c>
      <c r="C12" s="10" t="s">
        <v>479</v>
      </c>
      <c r="D12" s="8" t="s">
        <v>495</v>
      </c>
      <c r="E12" s="68" t="s">
        <v>109</v>
      </c>
      <c r="F12" s="68" t="s">
        <v>24</v>
      </c>
      <c r="G12" s="48" t="s">
        <v>499</v>
      </c>
      <c r="H12" s="10">
        <v>64</v>
      </c>
      <c r="I12" s="211">
        <v>555</v>
      </c>
    </row>
    <row r="13" spans="1:9" s="6" customFormat="1" ht="25.5">
      <c r="A13" s="105" t="s">
        <v>36</v>
      </c>
      <c r="B13" s="17" t="s">
        <v>760</v>
      </c>
      <c r="C13" s="10" t="s">
        <v>480</v>
      </c>
      <c r="D13" s="8" t="s">
        <v>74</v>
      </c>
      <c r="E13" s="68" t="s">
        <v>127</v>
      </c>
      <c r="F13" s="68" t="s">
        <v>24</v>
      </c>
      <c r="G13" s="48" t="s">
        <v>499</v>
      </c>
      <c r="H13" s="10">
        <v>86</v>
      </c>
      <c r="I13" s="211">
        <v>743</v>
      </c>
    </row>
    <row r="14" spans="1:9" s="30" customFormat="1" ht="25.5">
      <c r="A14" s="105" t="s">
        <v>37</v>
      </c>
      <c r="B14" s="17" t="s">
        <v>763</v>
      </c>
      <c r="C14" s="21" t="s">
        <v>482</v>
      </c>
      <c r="D14" s="21" t="s">
        <v>495</v>
      </c>
      <c r="E14" s="21" t="s">
        <v>110</v>
      </c>
      <c r="F14" s="21" t="s">
        <v>24</v>
      </c>
      <c r="G14" s="48" t="s">
        <v>499</v>
      </c>
      <c r="H14" s="21">
        <v>30</v>
      </c>
      <c r="I14" s="213">
        <v>141</v>
      </c>
    </row>
    <row r="15" spans="1:9" s="30" customFormat="1" ht="25.5">
      <c r="A15" s="105" t="s">
        <v>38</v>
      </c>
      <c r="B15" s="17" t="s">
        <v>764</v>
      </c>
      <c r="C15" s="21" t="s">
        <v>485</v>
      </c>
      <c r="D15" s="71" t="s">
        <v>495</v>
      </c>
      <c r="E15" s="72" t="s">
        <v>75</v>
      </c>
      <c r="F15" s="70" t="s">
        <v>24</v>
      </c>
      <c r="G15" s="48" t="s">
        <v>499</v>
      </c>
      <c r="H15" s="21">
        <v>22</v>
      </c>
      <c r="I15" s="212" t="s">
        <v>89</v>
      </c>
    </row>
    <row r="16" spans="1:9" s="30" customFormat="1" ht="25.5">
      <c r="A16" s="105" t="s">
        <v>39</v>
      </c>
      <c r="B16" s="17" t="s">
        <v>765</v>
      </c>
      <c r="C16" s="21" t="s">
        <v>486</v>
      </c>
      <c r="D16" s="71" t="s">
        <v>495</v>
      </c>
      <c r="E16" s="72" t="s">
        <v>198</v>
      </c>
      <c r="F16" s="70" t="s">
        <v>24</v>
      </c>
      <c r="G16" s="48" t="s">
        <v>499</v>
      </c>
      <c r="H16" s="21">
        <v>35</v>
      </c>
      <c r="I16" s="213">
        <v>260</v>
      </c>
    </row>
    <row r="17" spans="1:9" s="30" customFormat="1" ht="25.5">
      <c r="A17" s="105" t="s">
        <v>40</v>
      </c>
      <c r="B17" s="17" t="s">
        <v>766</v>
      </c>
      <c r="C17" s="21" t="s">
        <v>488</v>
      </c>
      <c r="D17" s="71" t="s">
        <v>495</v>
      </c>
      <c r="E17" s="72" t="s">
        <v>130</v>
      </c>
      <c r="F17" s="70" t="s">
        <v>24</v>
      </c>
      <c r="G17" s="48" t="s">
        <v>499</v>
      </c>
      <c r="H17" s="21">
        <v>21</v>
      </c>
      <c r="I17" s="213">
        <v>141</v>
      </c>
    </row>
    <row r="18" spans="1:9" s="30" customFormat="1" ht="25.5">
      <c r="A18" s="105" t="s">
        <v>41</v>
      </c>
      <c r="B18" s="17" t="s">
        <v>767</v>
      </c>
      <c r="C18" s="74" t="s">
        <v>493</v>
      </c>
      <c r="D18" s="21" t="s">
        <v>152</v>
      </c>
      <c r="E18" s="49" t="s">
        <v>153</v>
      </c>
      <c r="F18" s="125" t="s">
        <v>505</v>
      </c>
      <c r="G18" s="182" t="s">
        <v>504</v>
      </c>
      <c r="H18" s="21">
        <v>15</v>
      </c>
      <c r="I18" s="212" t="s">
        <v>89</v>
      </c>
    </row>
    <row r="19" spans="1:9" s="40" customFormat="1" ht="25.5">
      <c r="A19" s="105" t="s">
        <v>42</v>
      </c>
      <c r="B19" s="17" t="s">
        <v>768</v>
      </c>
      <c r="C19" s="21" t="s">
        <v>494</v>
      </c>
      <c r="D19" s="22" t="s">
        <v>496</v>
      </c>
      <c r="E19" s="22">
        <v>251551790</v>
      </c>
      <c r="F19" s="22" t="s">
        <v>129</v>
      </c>
      <c r="G19" s="180" t="s">
        <v>506</v>
      </c>
      <c r="H19" s="22">
        <v>11</v>
      </c>
      <c r="I19" s="212" t="s">
        <v>89</v>
      </c>
    </row>
    <row r="20" spans="1:9" s="4" customFormat="1" ht="38.25">
      <c r="A20" s="214" t="s">
        <v>43</v>
      </c>
      <c r="B20" s="151" t="s">
        <v>841</v>
      </c>
      <c r="C20" s="153" t="s">
        <v>89</v>
      </c>
      <c r="D20" s="153" t="s">
        <v>89</v>
      </c>
      <c r="E20" s="153" t="s">
        <v>89</v>
      </c>
      <c r="F20" s="153" t="s">
        <v>89</v>
      </c>
      <c r="G20" s="153" t="s">
        <v>89</v>
      </c>
      <c r="H20" s="153" t="s">
        <v>89</v>
      </c>
      <c r="I20" s="215" t="s">
        <v>89</v>
      </c>
    </row>
    <row r="21" spans="1:9" s="30" customFormat="1" ht="25.5">
      <c r="A21" s="216"/>
      <c r="B21" s="150" t="s">
        <v>842</v>
      </c>
      <c r="C21" s="154" t="s">
        <v>481</v>
      </c>
      <c r="D21" s="152" t="s">
        <v>495</v>
      </c>
      <c r="E21" s="155" t="s">
        <v>142</v>
      </c>
      <c r="F21" s="155" t="s">
        <v>89</v>
      </c>
      <c r="G21" s="155" t="s">
        <v>89</v>
      </c>
      <c r="H21" s="155" t="s">
        <v>89</v>
      </c>
      <c r="I21" s="217" t="s">
        <v>89</v>
      </c>
    </row>
    <row r="22" spans="1:9" s="30" customFormat="1" ht="25.5">
      <c r="A22" s="216"/>
      <c r="B22" s="135" t="s">
        <v>843</v>
      </c>
      <c r="C22" s="154" t="s">
        <v>483</v>
      </c>
      <c r="D22" s="152" t="s">
        <v>74</v>
      </c>
      <c r="E22" s="155" t="s">
        <v>26</v>
      </c>
      <c r="F22" s="155" t="s">
        <v>89</v>
      </c>
      <c r="G22" s="155" t="s">
        <v>89</v>
      </c>
      <c r="H22" s="155" t="s">
        <v>89</v>
      </c>
      <c r="I22" s="217" t="s">
        <v>89</v>
      </c>
    </row>
    <row r="23" spans="1:9" s="30" customFormat="1" ht="25.5">
      <c r="A23" s="216"/>
      <c r="B23" s="135" t="s">
        <v>844</v>
      </c>
      <c r="C23" s="154" t="s">
        <v>484</v>
      </c>
      <c r="D23" s="152" t="s">
        <v>74</v>
      </c>
      <c r="E23" s="155" t="s">
        <v>151</v>
      </c>
      <c r="F23" s="155" t="s">
        <v>89</v>
      </c>
      <c r="G23" s="155" t="s">
        <v>89</v>
      </c>
      <c r="H23" s="155" t="s">
        <v>89</v>
      </c>
      <c r="I23" s="217" t="s">
        <v>89</v>
      </c>
    </row>
    <row r="24" spans="1:9" s="30" customFormat="1" ht="26.25" thickBot="1">
      <c r="A24" s="218"/>
      <c r="B24" s="219" t="s">
        <v>845</v>
      </c>
      <c r="C24" s="220" t="s">
        <v>487</v>
      </c>
      <c r="D24" s="221" t="s">
        <v>74</v>
      </c>
      <c r="E24" s="222" t="s">
        <v>27</v>
      </c>
      <c r="F24" s="223" t="s">
        <v>89</v>
      </c>
      <c r="G24" s="223" t="s">
        <v>89</v>
      </c>
      <c r="H24" s="223" t="s">
        <v>89</v>
      </c>
      <c r="I24" s="224" t="s">
        <v>89</v>
      </c>
    </row>
  </sheetData>
  <sheetProtection/>
  <mergeCells count="1">
    <mergeCell ref="A1:I1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6"/>
  <sheetViews>
    <sheetView view="pageBreakPreview" zoomScale="80" zoomScaleSheetLayoutView="80" workbookViewId="0" topLeftCell="Q127">
      <selection activeCell="Q124" sqref="Q124"/>
    </sheetView>
  </sheetViews>
  <sheetFormatPr defaultColWidth="9.140625" defaultRowHeight="12.75"/>
  <cols>
    <col min="1" max="1" width="4.421875" style="4" customWidth="1"/>
    <col min="2" max="2" width="17.140625" style="4" customWidth="1"/>
    <col min="3" max="3" width="19.7109375" style="4" customWidth="1"/>
    <col min="4" max="4" width="14.7109375" style="11" customWidth="1"/>
    <col min="5" max="5" width="12.421875" style="11" customWidth="1"/>
    <col min="6" max="6" width="15.7109375" style="13" customWidth="1"/>
    <col min="7" max="7" width="11.7109375" style="4" customWidth="1"/>
    <col min="8" max="8" width="18.8515625" style="43" customWidth="1"/>
    <col min="9" max="9" width="19.421875" style="43" customWidth="1"/>
    <col min="10" max="10" width="19.8515625" style="43" customWidth="1"/>
    <col min="11" max="11" width="44.421875" style="4" customWidth="1"/>
    <col min="12" max="12" width="25.421875" style="4" customWidth="1"/>
    <col min="13" max="14" width="13.57421875" style="4" customWidth="1"/>
    <col min="15" max="16" width="20.8515625" style="4" customWidth="1"/>
    <col min="17" max="17" width="70.421875" style="4" customWidth="1"/>
    <col min="18" max="18" width="13.140625" style="4" customWidth="1"/>
    <col min="19" max="19" width="13.7109375" style="4" customWidth="1"/>
    <col min="20" max="20" width="15.7109375" style="4" customWidth="1"/>
    <col min="21" max="21" width="13.28125" style="4" customWidth="1"/>
    <col min="22" max="22" width="13.57421875" style="4" customWidth="1"/>
    <col min="23" max="23" width="13.140625" style="4" customWidth="1"/>
    <col min="24" max="24" width="16.28125" style="4" customWidth="1"/>
    <col min="25" max="25" width="14.00390625" style="4" customWidth="1"/>
    <col min="26" max="26" width="18.28125" style="4" customWidth="1"/>
    <col min="27" max="27" width="14.00390625" style="4" customWidth="1"/>
    <col min="28" max="16384" width="9.140625" style="3" customWidth="1"/>
  </cols>
  <sheetData>
    <row r="1" spans="1:27" ht="12.75">
      <c r="A1" s="290" t="s">
        <v>50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</row>
    <row r="2" ht="13.5" thickBot="1"/>
    <row r="3" spans="1:27" ht="62.25" customHeight="1">
      <c r="A3" s="309" t="s">
        <v>7</v>
      </c>
      <c r="B3" s="305" t="s">
        <v>464</v>
      </c>
      <c r="C3" s="305" t="s">
        <v>465</v>
      </c>
      <c r="D3" s="305" t="s">
        <v>466</v>
      </c>
      <c r="E3" s="305" t="s">
        <v>528</v>
      </c>
      <c r="F3" s="305" t="s">
        <v>858</v>
      </c>
      <c r="G3" s="305" t="s">
        <v>467</v>
      </c>
      <c r="H3" s="307" t="s">
        <v>468</v>
      </c>
      <c r="I3" s="307" t="s">
        <v>469</v>
      </c>
      <c r="J3" s="307" t="s">
        <v>73</v>
      </c>
      <c r="K3" s="305" t="s">
        <v>859</v>
      </c>
      <c r="L3" s="305" t="s">
        <v>11</v>
      </c>
      <c r="M3" s="305" t="s">
        <v>16</v>
      </c>
      <c r="N3" s="305"/>
      <c r="O3" s="305"/>
      <c r="P3" s="305" t="s">
        <v>529</v>
      </c>
      <c r="Q3" s="305" t="s">
        <v>23</v>
      </c>
      <c r="R3" s="305" t="s">
        <v>470</v>
      </c>
      <c r="S3" s="305"/>
      <c r="T3" s="305"/>
      <c r="U3" s="305"/>
      <c r="V3" s="305"/>
      <c r="W3" s="305"/>
      <c r="X3" s="305" t="s">
        <v>471</v>
      </c>
      <c r="Y3" s="305" t="s">
        <v>472</v>
      </c>
      <c r="Z3" s="305" t="s">
        <v>473</v>
      </c>
      <c r="AA3" s="303" t="s">
        <v>474</v>
      </c>
    </row>
    <row r="4" spans="1:27" ht="63.75">
      <c r="A4" s="310"/>
      <c r="B4" s="306"/>
      <c r="C4" s="306"/>
      <c r="D4" s="306"/>
      <c r="E4" s="306"/>
      <c r="F4" s="306"/>
      <c r="G4" s="306"/>
      <c r="H4" s="308"/>
      <c r="I4" s="308"/>
      <c r="J4" s="308"/>
      <c r="K4" s="306"/>
      <c r="L4" s="306"/>
      <c r="M4" s="188" t="s">
        <v>17</v>
      </c>
      <c r="N4" s="188" t="s">
        <v>18</v>
      </c>
      <c r="O4" s="188" t="s">
        <v>19</v>
      </c>
      <c r="P4" s="306"/>
      <c r="Q4" s="306"/>
      <c r="R4" s="188" t="s">
        <v>860</v>
      </c>
      <c r="S4" s="188" t="s">
        <v>861</v>
      </c>
      <c r="T4" s="188" t="s">
        <v>862</v>
      </c>
      <c r="U4" s="188" t="s">
        <v>20</v>
      </c>
      <c r="V4" s="188" t="s">
        <v>21</v>
      </c>
      <c r="W4" s="188" t="s">
        <v>22</v>
      </c>
      <c r="X4" s="306"/>
      <c r="Y4" s="306"/>
      <c r="Z4" s="306"/>
      <c r="AA4" s="304"/>
    </row>
    <row r="5" spans="1:27" ht="13.5" customHeight="1">
      <c r="A5" s="283" t="s">
        <v>594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</row>
    <row r="6" spans="1:27" s="16" customFormat="1" ht="39" customHeight="1">
      <c r="A6" s="99" t="s">
        <v>28</v>
      </c>
      <c r="B6" s="10" t="s">
        <v>263</v>
      </c>
      <c r="C6" s="10" t="s">
        <v>595</v>
      </c>
      <c r="D6" s="10" t="s">
        <v>60</v>
      </c>
      <c r="E6" s="10" t="s">
        <v>56</v>
      </c>
      <c r="F6" s="10" t="s">
        <v>56</v>
      </c>
      <c r="G6" s="10" t="s">
        <v>89</v>
      </c>
      <c r="H6" s="44">
        <v>141133.69</v>
      </c>
      <c r="I6" s="44">
        <v>0</v>
      </c>
      <c r="J6" s="44" t="s">
        <v>227</v>
      </c>
      <c r="K6" s="37" t="s">
        <v>308</v>
      </c>
      <c r="L6" s="10" t="s">
        <v>309</v>
      </c>
      <c r="M6" s="291" t="s">
        <v>596</v>
      </c>
      <c r="N6" s="291"/>
      <c r="O6" s="291"/>
      <c r="P6" s="291" t="s">
        <v>597</v>
      </c>
      <c r="Q6" s="10" t="s">
        <v>64</v>
      </c>
      <c r="R6" s="10" t="s">
        <v>63</v>
      </c>
      <c r="S6" s="10" t="s">
        <v>63</v>
      </c>
      <c r="T6" s="10" t="s">
        <v>63</v>
      </c>
      <c r="U6" s="10" t="s">
        <v>63</v>
      </c>
      <c r="V6" s="10" t="s">
        <v>64</v>
      </c>
      <c r="W6" s="10" t="s">
        <v>63</v>
      </c>
      <c r="X6" s="8" t="s">
        <v>89</v>
      </c>
      <c r="Y6" s="8">
        <v>1</v>
      </c>
      <c r="Z6" s="8" t="s">
        <v>56</v>
      </c>
      <c r="AA6" s="204" t="s">
        <v>56</v>
      </c>
    </row>
    <row r="7" spans="1:27" s="16" customFormat="1" ht="25.5">
      <c r="A7" s="99" t="s">
        <v>29</v>
      </c>
      <c r="B7" s="10" t="s">
        <v>264</v>
      </c>
      <c r="C7" s="10" t="s">
        <v>265</v>
      </c>
      <c r="D7" s="10" t="s">
        <v>60</v>
      </c>
      <c r="E7" s="10" t="s">
        <v>56</v>
      </c>
      <c r="F7" s="10" t="s">
        <v>56</v>
      </c>
      <c r="G7" s="10" t="s">
        <v>306</v>
      </c>
      <c r="H7" s="44">
        <v>0</v>
      </c>
      <c r="I7" s="44">
        <v>12013000</v>
      </c>
      <c r="J7" s="45" t="s">
        <v>205</v>
      </c>
      <c r="K7" s="48" t="s">
        <v>310</v>
      </c>
      <c r="L7" s="10" t="s">
        <v>598</v>
      </c>
      <c r="M7" s="10" t="s">
        <v>61</v>
      </c>
      <c r="N7" s="10" t="s">
        <v>143</v>
      </c>
      <c r="O7" s="10" t="s">
        <v>67</v>
      </c>
      <c r="P7" s="291"/>
      <c r="Q7" s="10" t="s">
        <v>600</v>
      </c>
      <c r="R7" s="10" t="s">
        <v>63</v>
      </c>
      <c r="S7" s="10" t="s">
        <v>63</v>
      </c>
      <c r="T7" s="10" t="s">
        <v>63</v>
      </c>
      <c r="U7" s="10" t="s">
        <v>63</v>
      </c>
      <c r="V7" s="10" t="s">
        <v>63</v>
      </c>
      <c r="W7" s="10" t="s">
        <v>63</v>
      </c>
      <c r="X7" s="8">
        <v>2610</v>
      </c>
      <c r="Y7" s="8">
        <v>3</v>
      </c>
      <c r="Z7" s="8" t="s">
        <v>60</v>
      </c>
      <c r="AA7" s="204" t="s">
        <v>56</v>
      </c>
    </row>
    <row r="8" spans="1:27" s="16" customFormat="1" ht="25.5">
      <c r="A8" s="99" t="s">
        <v>30</v>
      </c>
      <c r="B8" s="10" t="s">
        <v>266</v>
      </c>
      <c r="C8" s="10" t="s">
        <v>267</v>
      </c>
      <c r="D8" s="10" t="s">
        <v>60</v>
      </c>
      <c r="E8" s="10" t="s">
        <v>56</v>
      </c>
      <c r="F8" s="10" t="s">
        <v>56</v>
      </c>
      <c r="G8" s="10" t="s">
        <v>306</v>
      </c>
      <c r="H8" s="44">
        <v>0</v>
      </c>
      <c r="I8" s="44">
        <v>39095000</v>
      </c>
      <c r="J8" s="44" t="s">
        <v>205</v>
      </c>
      <c r="K8" s="48" t="s">
        <v>311</v>
      </c>
      <c r="L8" s="10" t="s">
        <v>599</v>
      </c>
      <c r="M8" s="10" t="s">
        <v>312</v>
      </c>
      <c r="N8" s="10" t="s">
        <v>313</v>
      </c>
      <c r="O8" s="10" t="s">
        <v>59</v>
      </c>
      <c r="P8" s="291"/>
      <c r="Q8" s="10" t="s">
        <v>601</v>
      </c>
      <c r="R8" s="10" t="s">
        <v>55</v>
      </c>
      <c r="S8" s="10" t="s">
        <v>63</v>
      </c>
      <c r="T8" s="10" t="s">
        <v>63</v>
      </c>
      <c r="U8" s="10" t="s">
        <v>63</v>
      </c>
      <c r="V8" s="10" t="s">
        <v>63</v>
      </c>
      <c r="W8" s="10" t="s">
        <v>63</v>
      </c>
      <c r="X8" s="8">
        <v>12521</v>
      </c>
      <c r="Y8" s="8">
        <v>4</v>
      </c>
      <c r="Z8" s="8" t="s">
        <v>60</v>
      </c>
      <c r="AA8" s="204" t="s">
        <v>60</v>
      </c>
    </row>
    <row r="9" spans="1:27" s="16" customFormat="1" ht="25.5">
      <c r="A9" s="99" t="s">
        <v>31</v>
      </c>
      <c r="B9" s="10" t="s">
        <v>268</v>
      </c>
      <c r="C9" s="10" t="s">
        <v>267</v>
      </c>
      <c r="D9" s="10" t="s">
        <v>60</v>
      </c>
      <c r="E9" s="10" t="s">
        <v>56</v>
      </c>
      <c r="F9" s="10" t="s">
        <v>56</v>
      </c>
      <c r="G9" s="10">
        <v>1965</v>
      </c>
      <c r="H9" s="44">
        <v>0</v>
      </c>
      <c r="I9" s="44">
        <v>1986000</v>
      </c>
      <c r="J9" s="45" t="s">
        <v>205</v>
      </c>
      <c r="K9" s="48" t="s">
        <v>89</v>
      </c>
      <c r="L9" s="10" t="s">
        <v>602</v>
      </c>
      <c r="M9" s="10" t="s">
        <v>314</v>
      </c>
      <c r="N9" s="10" t="s">
        <v>315</v>
      </c>
      <c r="O9" s="10" t="s">
        <v>67</v>
      </c>
      <c r="P9" s="291"/>
      <c r="Q9" s="10" t="s">
        <v>89</v>
      </c>
      <c r="R9" s="10" t="s">
        <v>144</v>
      </c>
      <c r="S9" s="10" t="s">
        <v>144</v>
      </c>
      <c r="T9" s="10" t="s">
        <v>144</v>
      </c>
      <c r="U9" s="10" t="s">
        <v>144</v>
      </c>
      <c r="V9" s="10" t="s">
        <v>64</v>
      </c>
      <c r="W9" s="10" t="s">
        <v>144</v>
      </c>
      <c r="X9" s="8">
        <v>730</v>
      </c>
      <c r="Y9" s="8">
        <v>1</v>
      </c>
      <c r="Z9" s="8" t="s">
        <v>56</v>
      </c>
      <c r="AA9" s="204" t="s">
        <v>56</v>
      </c>
    </row>
    <row r="10" spans="1:27" s="16" customFormat="1" ht="25.5">
      <c r="A10" s="99" t="s">
        <v>32</v>
      </c>
      <c r="B10" s="10" t="s">
        <v>269</v>
      </c>
      <c r="C10" s="10" t="s">
        <v>270</v>
      </c>
      <c r="D10" s="10" t="s">
        <v>60</v>
      </c>
      <c r="E10" s="10" t="s">
        <v>56</v>
      </c>
      <c r="F10" s="10" t="s">
        <v>56</v>
      </c>
      <c r="G10" s="10">
        <v>1972</v>
      </c>
      <c r="H10" s="44">
        <v>74079</v>
      </c>
      <c r="I10" s="44">
        <v>0</v>
      </c>
      <c r="J10" s="44" t="s">
        <v>227</v>
      </c>
      <c r="K10" s="48" t="s">
        <v>316</v>
      </c>
      <c r="L10" s="10" t="s">
        <v>317</v>
      </c>
      <c r="M10" s="10" t="s">
        <v>318</v>
      </c>
      <c r="N10" s="10" t="s">
        <v>315</v>
      </c>
      <c r="O10" s="10" t="s">
        <v>59</v>
      </c>
      <c r="P10" s="291"/>
      <c r="Q10" s="10" t="s">
        <v>89</v>
      </c>
      <c r="R10" s="10" t="s">
        <v>144</v>
      </c>
      <c r="S10" s="10" t="s">
        <v>144</v>
      </c>
      <c r="T10" s="10" t="s">
        <v>144</v>
      </c>
      <c r="U10" s="10" t="s">
        <v>144</v>
      </c>
      <c r="V10" s="10" t="s">
        <v>64</v>
      </c>
      <c r="W10" s="10" t="s">
        <v>144</v>
      </c>
      <c r="X10" s="8" t="s">
        <v>89</v>
      </c>
      <c r="Y10" s="8">
        <v>1</v>
      </c>
      <c r="Z10" s="8" t="s">
        <v>56</v>
      </c>
      <c r="AA10" s="204" t="s">
        <v>56</v>
      </c>
    </row>
    <row r="11" spans="1:27" s="16" customFormat="1" ht="38.25">
      <c r="A11" s="99" t="s">
        <v>33</v>
      </c>
      <c r="B11" s="10" t="s">
        <v>603</v>
      </c>
      <c r="C11" s="10" t="s">
        <v>604</v>
      </c>
      <c r="D11" s="10" t="s">
        <v>60</v>
      </c>
      <c r="E11" s="10" t="s">
        <v>56</v>
      </c>
      <c r="F11" s="10" t="s">
        <v>56</v>
      </c>
      <c r="G11" s="10" t="s">
        <v>89</v>
      </c>
      <c r="H11" s="44">
        <v>3058</v>
      </c>
      <c r="I11" s="44">
        <v>0</v>
      </c>
      <c r="J11" s="44" t="s">
        <v>227</v>
      </c>
      <c r="K11" s="48" t="s">
        <v>89</v>
      </c>
      <c r="L11" s="10" t="s">
        <v>319</v>
      </c>
      <c r="M11" s="10" t="s">
        <v>89</v>
      </c>
      <c r="N11" s="10" t="s">
        <v>89</v>
      </c>
      <c r="O11" s="10" t="s">
        <v>89</v>
      </c>
      <c r="P11" s="291"/>
      <c r="Q11" s="10" t="s">
        <v>89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64</v>
      </c>
      <c r="W11" s="10" t="s">
        <v>144</v>
      </c>
      <c r="X11" s="8" t="s">
        <v>89</v>
      </c>
      <c r="Y11" s="8">
        <v>1</v>
      </c>
      <c r="Z11" s="8" t="s">
        <v>56</v>
      </c>
      <c r="AA11" s="204" t="s">
        <v>56</v>
      </c>
    </row>
    <row r="12" spans="1:27" s="16" customFormat="1" ht="25.5">
      <c r="A12" s="99" t="s">
        <v>34</v>
      </c>
      <c r="B12" s="10" t="s">
        <v>66</v>
      </c>
      <c r="C12" s="10" t="s">
        <v>271</v>
      </c>
      <c r="D12" s="10" t="s">
        <v>60</v>
      </c>
      <c r="E12" s="10" t="s">
        <v>56</v>
      </c>
      <c r="F12" s="10" t="s">
        <v>56</v>
      </c>
      <c r="G12" s="10" t="s">
        <v>89</v>
      </c>
      <c r="H12" s="44">
        <v>3621.61</v>
      </c>
      <c r="I12" s="44">
        <v>0</v>
      </c>
      <c r="J12" s="44" t="s">
        <v>227</v>
      </c>
      <c r="K12" s="48" t="s">
        <v>89</v>
      </c>
      <c r="L12" s="10" t="s">
        <v>320</v>
      </c>
      <c r="M12" s="10" t="s">
        <v>89</v>
      </c>
      <c r="N12" s="10" t="s">
        <v>89</v>
      </c>
      <c r="O12" s="10" t="s">
        <v>89</v>
      </c>
      <c r="P12" s="291"/>
      <c r="Q12" s="10" t="s">
        <v>89</v>
      </c>
      <c r="R12" s="10" t="s">
        <v>144</v>
      </c>
      <c r="S12" s="10" t="s">
        <v>144</v>
      </c>
      <c r="T12" s="10" t="s">
        <v>144</v>
      </c>
      <c r="U12" s="10" t="s">
        <v>144</v>
      </c>
      <c r="V12" s="10" t="s">
        <v>64</v>
      </c>
      <c r="W12" s="10" t="s">
        <v>144</v>
      </c>
      <c r="X12" s="8" t="s">
        <v>89</v>
      </c>
      <c r="Y12" s="8">
        <v>1</v>
      </c>
      <c r="Z12" s="8" t="s">
        <v>56</v>
      </c>
      <c r="AA12" s="204" t="s">
        <v>56</v>
      </c>
    </row>
    <row r="13" spans="1:27" s="16" customFormat="1" ht="25.5">
      <c r="A13" s="99" t="s">
        <v>35</v>
      </c>
      <c r="B13" s="10" t="s">
        <v>66</v>
      </c>
      <c r="C13" s="10" t="s">
        <v>271</v>
      </c>
      <c r="D13" s="10" t="s">
        <v>60</v>
      </c>
      <c r="E13" s="10" t="s">
        <v>56</v>
      </c>
      <c r="F13" s="10" t="s">
        <v>56</v>
      </c>
      <c r="G13" s="10" t="s">
        <v>89</v>
      </c>
      <c r="H13" s="44">
        <v>1480</v>
      </c>
      <c r="I13" s="44">
        <v>0</v>
      </c>
      <c r="J13" s="44" t="s">
        <v>227</v>
      </c>
      <c r="K13" s="48"/>
      <c r="L13" s="10" t="s">
        <v>605</v>
      </c>
      <c r="M13" s="10" t="s">
        <v>321</v>
      </c>
      <c r="N13" s="10" t="s">
        <v>315</v>
      </c>
      <c r="O13" s="10" t="s">
        <v>59</v>
      </c>
      <c r="P13" s="291"/>
      <c r="Q13" s="10" t="s">
        <v>89</v>
      </c>
      <c r="R13" s="10" t="s">
        <v>55</v>
      </c>
      <c r="S13" s="10" t="s">
        <v>55</v>
      </c>
      <c r="T13" s="10" t="s">
        <v>55</v>
      </c>
      <c r="U13" s="10" t="s">
        <v>55</v>
      </c>
      <c r="V13" s="10" t="s">
        <v>64</v>
      </c>
      <c r="W13" s="10" t="s">
        <v>55</v>
      </c>
      <c r="X13" s="8" t="s">
        <v>89</v>
      </c>
      <c r="Y13" s="8">
        <v>1</v>
      </c>
      <c r="Z13" s="8" t="s">
        <v>56</v>
      </c>
      <c r="AA13" s="204" t="s">
        <v>56</v>
      </c>
    </row>
    <row r="14" spans="1:27" s="16" customFormat="1" ht="25.5">
      <c r="A14" s="99" t="s">
        <v>36</v>
      </c>
      <c r="B14" s="10" t="s">
        <v>66</v>
      </c>
      <c r="C14" s="10" t="s">
        <v>271</v>
      </c>
      <c r="D14" s="10" t="s">
        <v>60</v>
      </c>
      <c r="E14" s="10" t="s">
        <v>56</v>
      </c>
      <c r="F14" s="10" t="s">
        <v>56</v>
      </c>
      <c r="G14" s="10" t="s">
        <v>89</v>
      </c>
      <c r="H14" s="44">
        <v>8845.66</v>
      </c>
      <c r="I14" s="44">
        <v>0</v>
      </c>
      <c r="J14" s="44" t="s">
        <v>227</v>
      </c>
      <c r="K14" s="48" t="s">
        <v>89</v>
      </c>
      <c r="L14" s="10" t="s">
        <v>320</v>
      </c>
      <c r="M14" s="10" t="s">
        <v>89</v>
      </c>
      <c r="N14" s="10" t="s">
        <v>89</v>
      </c>
      <c r="O14" s="10" t="s">
        <v>89</v>
      </c>
      <c r="P14" s="291"/>
      <c r="Q14" s="10" t="s">
        <v>89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64</v>
      </c>
      <c r="W14" s="10" t="s">
        <v>144</v>
      </c>
      <c r="X14" s="8" t="s">
        <v>89</v>
      </c>
      <c r="Y14" s="8">
        <v>1</v>
      </c>
      <c r="Z14" s="8" t="s">
        <v>56</v>
      </c>
      <c r="AA14" s="204" t="s">
        <v>56</v>
      </c>
    </row>
    <row r="15" spans="1:27" s="16" customFormat="1" ht="25.5">
      <c r="A15" s="99" t="s">
        <v>37</v>
      </c>
      <c r="B15" s="10" t="s">
        <v>66</v>
      </c>
      <c r="C15" s="10" t="s">
        <v>271</v>
      </c>
      <c r="D15" s="10" t="s">
        <v>60</v>
      </c>
      <c r="E15" s="10" t="s">
        <v>56</v>
      </c>
      <c r="F15" s="10" t="s">
        <v>56</v>
      </c>
      <c r="G15" s="10">
        <v>1972</v>
      </c>
      <c r="H15" s="44">
        <v>5906</v>
      </c>
      <c r="I15" s="44">
        <v>0</v>
      </c>
      <c r="J15" s="44" t="s">
        <v>227</v>
      </c>
      <c r="K15" s="48" t="s">
        <v>89</v>
      </c>
      <c r="L15" s="10" t="s">
        <v>317</v>
      </c>
      <c r="M15" s="10" t="s">
        <v>89</v>
      </c>
      <c r="N15" s="10" t="s">
        <v>89</v>
      </c>
      <c r="O15" s="10" t="s">
        <v>89</v>
      </c>
      <c r="P15" s="291"/>
      <c r="Q15" s="10" t="s">
        <v>89</v>
      </c>
      <c r="R15" s="10" t="s">
        <v>144</v>
      </c>
      <c r="S15" s="10" t="s">
        <v>144</v>
      </c>
      <c r="T15" s="10" t="s">
        <v>144</v>
      </c>
      <c r="U15" s="10" t="s">
        <v>144</v>
      </c>
      <c r="V15" s="10" t="s">
        <v>64</v>
      </c>
      <c r="W15" s="10" t="s">
        <v>144</v>
      </c>
      <c r="X15" s="8" t="s">
        <v>89</v>
      </c>
      <c r="Y15" s="8">
        <v>1</v>
      </c>
      <c r="Z15" s="8" t="s">
        <v>56</v>
      </c>
      <c r="AA15" s="204" t="s">
        <v>56</v>
      </c>
    </row>
    <row r="16" spans="1:27" s="16" customFormat="1" ht="25.5">
      <c r="A16" s="99" t="s">
        <v>38</v>
      </c>
      <c r="B16" s="10" t="s">
        <v>66</v>
      </c>
      <c r="C16" s="10" t="s">
        <v>606</v>
      </c>
      <c r="D16" s="10" t="s">
        <v>60</v>
      </c>
      <c r="E16" s="10" t="s">
        <v>56</v>
      </c>
      <c r="F16" s="10" t="s">
        <v>56</v>
      </c>
      <c r="G16" s="10" t="s">
        <v>89</v>
      </c>
      <c r="H16" s="44">
        <v>11680</v>
      </c>
      <c r="I16" s="44">
        <v>0</v>
      </c>
      <c r="J16" s="44" t="s">
        <v>227</v>
      </c>
      <c r="K16" s="48" t="s">
        <v>89</v>
      </c>
      <c r="L16" s="10" t="s">
        <v>319</v>
      </c>
      <c r="M16" s="10" t="s">
        <v>89</v>
      </c>
      <c r="N16" s="10" t="s">
        <v>89</v>
      </c>
      <c r="O16" s="10" t="s">
        <v>89</v>
      </c>
      <c r="P16" s="291"/>
      <c r="Q16" s="10" t="s">
        <v>89</v>
      </c>
      <c r="R16" s="10" t="s">
        <v>144</v>
      </c>
      <c r="S16" s="10" t="s">
        <v>144</v>
      </c>
      <c r="T16" s="10" t="s">
        <v>144</v>
      </c>
      <c r="U16" s="10" t="s">
        <v>144</v>
      </c>
      <c r="V16" s="10" t="s">
        <v>64</v>
      </c>
      <c r="W16" s="10" t="s">
        <v>144</v>
      </c>
      <c r="X16" s="8" t="s">
        <v>89</v>
      </c>
      <c r="Y16" s="8">
        <v>1</v>
      </c>
      <c r="Z16" s="8" t="s">
        <v>56</v>
      </c>
      <c r="AA16" s="204" t="s">
        <v>56</v>
      </c>
    </row>
    <row r="17" spans="1:27" s="16" customFormat="1" ht="25.5">
      <c r="A17" s="99" t="s">
        <v>39</v>
      </c>
      <c r="B17" s="10" t="s">
        <v>272</v>
      </c>
      <c r="C17" s="10" t="s">
        <v>273</v>
      </c>
      <c r="D17" s="10" t="s">
        <v>56</v>
      </c>
      <c r="E17" s="10" t="s">
        <v>56</v>
      </c>
      <c r="F17" s="10" t="s">
        <v>56</v>
      </c>
      <c r="G17" s="10" t="s">
        <v>89</v>
      </c>
      <c r="H17" s="44">
        <v>153730</v>
      </c>
      <c r="I17" s="44">
        <v>0</v>
      </c>
      <c r="J17" s="44" t="s">
        <v>227</v>
      </c>
      <c r="K17" s="48" t="s">
        <v>89</v>
      </c>
      <c r="L17" s="10" t="s">
        <v>611</v>
      </c>
      <c r="M17" s="10" t="s">
        <v>314</v>
      </c>
      <c r="N17" s="10" t="s">
        <v>315</v>
      </c>
      <c r="O17" s="10" t="s">
        <v>59</v>
      </c>
      <c r="P17" s="291"/>
      <c r="Q17" s="10" t="s">
        <v>89</v>
      </c>
      <c r="R17" s="10" t="s">
        <v>145</v>
      </c>
      <c r="S17" s="10" t="s">
        <v>145</v>
      </c>
      <c r="T17" s="10" t="s">
        <v>145</v>
      </c>
      <c r="U17" s="10" t="s">
        <v>145</v>
      </c>
      <c r="V17" s="10" t="s">
        <v>64</v>
      </c>
      <c r="W17" s="10" t="s">
        <v>145</v>
      </c>
      <c r="X17" s="8" t="s">
        <v>89</v>
      </c>
      <c r="Y17" s="8">
        <v>1</v>
      </c>
      <c r="Z17" s="8" t="s">
        <v>56</v>
      </c>
      <c r="AA17" s="204" t="s">
        <v>56</v>
      </c>
    </row>
    <row r="18" spans="1:27" s="16" customFormat="1" ht="25.5">
      <c r="A18" s="99" t="s">
        <v>40</v>
      </c>
      <c r="B18" s="10" t="s">
        <v>272</v>
      </c>
      <c r="C18" s="10" t="s">
        <v>273</v>
      </c>
      <c r="D18" s="10" t="s">
        <v>56</v>
      </c>
      <c r="E18" s="10" t="s">
        <v>56</v>
      </c>
      <c r="F18" s="10" t="s">
        <v>56</v>
      </c>
      <c r="G18" s="10" t="s">
        <v>89</v>
      </c>
      <c r="H18" s="44">
        <v>100825.7</v>
      </c>
      <c r="I18" s="44">
        <v>0</v>
      </c>
      <c r="J18" s="44" t="s">
        <v>227</v>
      </c>
      <c r="K18" s="48" t="s">
        <v>89</v>
      </c>
      <c r="L18" s="10" t="s">
        <v>607</v>
      </c>
      <c r="M18" s="10" t="s">
        <v>314</v>
      </c>
      <c r="N18" s="10" t="s">
        <v>315</v>
      </c>
      <c r="O18" s="10" t="s">
        <v>59</v>
      </c>
      <c r="P18" s="291"/>
      <c r="Q18" s="10" t="s">
        <v>89</v>
      </c>
      <c r="R18" s="10" t="s">
        <v>145</v>
      </c>
      <c r="S18" s="10" t="s">
        <v>145</v>
      </c>
      <c r="T18" s="10" t="s">
        <v>145</v>
      </c>
      <c r="U18" s="10" t="s">
        <v>145</v>
      </c>
      <c r="V18" s="10" t="s">
        <v>64</v>
      </c>
      <c r="W18" s="10" t="s">
        <v>145</v>
      </c>
      <c r="X18" s="8" t="s">
        <v>89</v>
      </c>
      <c r="Y18" s="8">
        <v>1</v>
      </c>
      <c r="Z18" s="8" t="s">
        <v>56</v>
      </c>
      <c r="AA18" s="204" t="s">
        <v>56</v>
      </c>
    </row>
    <row r="19" spans="1:27" s="16" customFormat="1" ht="25.5">
      <c r="A19" s="99" t="s">
        <v>41</v>
      </c>
      <c r="B19" s="10" t="s">
        <v>272</v>
      </c>
      <c r="C19" s="10" t="s">
        <v>273</v>
      </c>
      <c r="D19" s="10" t="s">
        <v>56</v>
      </c>
      <c r="E19" s="10" t="s">
        <v>56</v>
      </c>
      <c r="F19" s="10" t="s">
        <v>56</v>
      </c>
      <c r="G19" s="10" t="s">
        <v>89</v>
      </c>
      <c r="H19" s="44">
        <v>313829.7</v>
      </c>
      <c r="I19" s="44">
        <v>0</v>
      </c>
      <c r="J19" s="44" t="s">
        <v>227</v>
      </c>
      <c r="K19" s="48" t="s">
        <v>89</v>
      </c>
      <c r="L19" s="10" t="s">
        <v>608</v>
      </c>
      <c r="M19" s="10" t="s">
        <v>314</v>
      </c>
      <c r="N19" s="10" t="s">
        <v>315</v>
      </c>
      <c r="O19" s="10" t="s">
        <v>59</v>
      </c>
      <c r="P19" s="291"/>
      <c r="Q19" s="10" t="s">
        <v>89</v>
      </c>
      <c r="R19" s="10" t="s">
        <v>145</v>
      </c>
      <c r="S19" s="10" t="s">
        <v>145</v>
      </c>
      <c r="T19" s="10" t="s">
        <v>145</v>
      </c>
      <c r="U19" s="10" t="s">
        <v>145</v>
      </c>
      <c r="V19" s="10" t="s">
        <v>64</v>
      </c>
      <c r="W19" s="10" t="s">
        <v>145</v>
      </c>
      <c r="X19" s="8" t="s">
        <v>89</v>
      </c>
      <c r="Y19" s="8">
        <v>1</v>
      </c>
      <c r="Z19" s="8" t="s">
        <v>56</v>
      </c>
      <c r="AA19" s="204" t="s">
        <v>56</v>
      </c>
    </row>
    <row r="20" spans="1:27" s="16" customFormat="1" ht="25.5">
      <c r="A20" s="99" t="s">
        <v>42</v>
      </c>
      <c r="B20" s="10" t="s">
        <v>609</v>
      </c>
      <c r="C20" s="10" t="s">
        <v>610</v>
      </c>
      <c r="D20" s="10" t="s">
        <v>60</v>
      </c>
      <c r="E20" s="10" t="s">
        <v>56</v>
      </c>
      <c r="F20" s="10" t="s">
        <v>56</v>
      </c>
      <c r="G20" s="10" t="s">
        <v>89</v>
      </c>
      <c r="H20" s="44">
        <v>0</v>
      </c>
      <c r="I20" s="44">
        <v>14331000</v>
      </c>
      <c r="J20" s="45" t="s">
        <v>205</v>
      </c>
      <c r="K20" s="48" t="s">
        <v>89</v>
      </c>
      <c r="L20" s="10" t="s">
        <v>611</v>
      </c>
      <c r="M20" s="10" t="s">
        <v>314</v>
      </c>
      <c r="N20" s="10" t="s">
        <v>315</v>
      </c>
      <c r="O20" s="10" t="s">
        <v>59</v>
      </c>
      <c r="P20" s="291"/>
      <c r="Q20" s="10" t="s">
        <v>89</v>
      </c>
      <c r="R20" s="10" t="s">
        <v>55</v>
      </c>
      <c r="S20" s="10" t="s">
        <v>55</v>
      </c>
      <c r="T20" s="10" t="s">
        <v>55</v>
      </c>
      <c r="U20" s="10" t="s">
        <v>55</v>
      </c>
      <c r="V20" s="10" t="s">
        <v>55</v>
      </c>
      <c r="W20" s="10" t="s">
        <v>55</v>
      </c>
      <c r="X20" s="8">
        <v>4446</v>
      </c>
      <c r="Y20" s="8">
        <v>5</v>
      </c>
      <c r="Z20" s="8" t="s">
        <v>60</v>
      </c>
      <c r="AA20" s="204" t="s">
        <v>56</v>
      </c>
    </row>
    <row r="21" spans="1:27" s="16" customFormat="1" ht="25.5">
      <c r="A21" s="99" t="s">
        <v>43</v>
      </c>
      <c r="B21" s="10" t="s">
        <v>609</v>
      </c>
      <c r="C21" s="10" t="s">
        <v>612</v>
      </c>
      <c r="D21" s="10" t="s">
        <v>60</v>
      </c>
      <c r="E21" s="10" t="s">
        <v>56</v>
      </c>
      <c r="F21" s="10" t="s">
        <v>56</v>
      </c>
      <c r="G21" s="10" t="s">
        <v>89</v>
      </c>
      <c r="H21" s="44">
        <v>38562</v>
      </c>
      <c r="I21" s="44">
        <v>0</v>
      </c>
      <c r="J21" s="44" t="s">
        <v>227</v>
      </c>
      <c r="K21" s="48" t="s">
        <v>89</v>
      </c>
      <c r="L21" s="10" t="s">
        <v>608</v>
      </c>
      <c r="M21" s="10" t="s">
        <v>314</v>
      </c>
      <c r="N21" s="10" t="s">
        <v>315</v>
      </c>
      <c r="O21" s="10" t="s">
        <v>59</v>
      </c>
      <c r="P21" s="291"/>
      <c r="Q21" s="10" t="s">
        <v>89</v>
      </c>
      <c r="R21" s="10" t="s">
        <v>55</v>
      </c>
      <c r="S21" s="10" t="s">
        <v>55</v>
      </c>
      <c r="T21" s="10" t="s">
        <v>55</v>
      </c>
      <c r="U21" s="10" t="s">
        <v>55</v>
      </c>
      <c r="V21" s="10" t="s">
        <v>55</v>
      </c>
      <c r="W21" s="10" t="s">
        <v>55</v>
      </c>
      <c r="X21" s="8" t="s">
        <v>89</v>
      </c>
      <c r="Y21" s="8" t="s">
        <v>89</v>
      </c>
      <c r="Z21" s="8" t="s">
        <v>60</v>
      </c>
      <c r="AA21" s="204" t="s">
        <v>56</v>
      </c>
    </row>
    <row r="22" spans="1:27" s="16" customFormat="1" ht="25.5">
      <c r="A22" s="99" t="s">
        <v>44</v>
      </c>
      <c r="B22" s="10" t="s">
        <v>609</v>
      </c>
      <c r="C22" s="10" t="s">
        <v>613</v>
      </c>
      <c r="D22" s="10" t="s">
        <v>60</v>
      </c>
      <c r="E22" s="10" t="s">
        <v>56</v>
      </c>
      <c r="F22" s="10" t="s">
        <v>56</v>
      </c>
      <c r="G22" s="10" t="s">
        <v>89</v>
      </c>
      <c r="H22" s="44">
        <v>50655</v>
      </c>
      <c r="I22" s="44">
        <v>0</v>
      </c>
      <c r="J22" s="44" t="s">
        <v>227</v>
      </c>
      <c r="K22" s="48" t="s">
        <v>89</v>
      </c>
      <c r="L22" s="10" t="s">
        <v>608</v>
      </c>
      <c r="M22" s="10" t="s">
        <v>314</v>
      </c>
      <c r="N22" s="10" t="s">
        <v>315</v>
      </c>
      <c r="O22" s="10" t="s">
        <v>59</v>
      </c>
      <c r="P22" s="291"/>
      <c r="Q22" s="10" t="s">
        <v>89</v>
      </c>
      <c r="R22" s="10" t="s">
        <v>55</v>
      </c>
      <c r="S22" s="10" t="s">
        <v>55</v>
      </c>
      <c r="T22" s="10" t="s">
        <v>55</v>
      </c>
      <c r="U22" s="10" t="s">
        <v>55</v>
      </c>
      <c r="V22" s="10" t="s">
        <v>55</v>
      </c>
      <c r="W22" s="10" t="s">
        <v>55</v>
      </c>
      <c r="X22" s="8" t="s">
        <v>89</v>
      </c>
      <c r="Y22" s="8" t="s">
        <v>89</v>
      </c>
      <c r="Z22" s="8" t="s">
        <v>60</v>
      </c>
      <c r="AA22" s="204" t="s">
        <v>56</v>
      </c>
    </row>
    <row r="23" spans="1:27" s="16" customFormat="1" ht="25.5">
      <c r="A23" s="99" t="s">
        <v>45</v>
      </c>
      <c r="B23" s="10" t="s">
        <v>609</v>
      </c>
      <c r="C23" s="10" t="s">
        <v>614</v>
      </c>
      <c r="D23" s="10" t="s">
        <v>60</v>
      </c>
      <c r="E23" s="10" t="s">
        <v>56</v>
      </c>
      <c r="F23" s="10" t="s">
        <v>56</v>
      </c>
      <c r="G23" s="10" t="s">
        <v>89</v>
      </c>
      <c r="H23" s="44">
        <v>130136.25</v>
      </c>
      <c r="I23" s="44">
        <v>0</v>
      </c>
      <c r="J23" s="44" t="s">
        <v>227</v>
      </c>
      <c r="K23" s="48" t="s">
        <v>89</v>
      </c>
      <c r="L23" s="10" t="s">
        <v>615</v>
      </c>
      <c r="M23" s="10" t="s">
        <v>314</v>
      </c>
      <c r="N23" s="10" t="s">
        <v>315</v>
      </c>
      <c r="O23" s="10" t="s">
        <v>59</v>
      </c>
      <c r="P23" s="291"/>
      <c r="Q23" s="10" t="s">
        <v>89</v>
      </c>
      <c r="R23" s="10" t="s">
        <v>55</v>
      </c>
      <c r="S23" s="10" t="s">
        <v>55</v>
      </c>
      <c r="T23" s="10" t="s">
        <v>55</v>
      </c>
      <c r="U23" s="10" t="s">
        <v>55</v>
      </c>
      <c r="V23" s="10" t="s">
        <v>55</v>
      </c>
      <c r="W23" s="10" t="s">
        <v>55</v>
      </c>
      <c r="X23" s="8" t="s">
        <v>89</v>
      </c>
      <c r="Y23" s="8" t="s">
        <v>89</v>
      </c>
      <c r="Z23" s="8" t="s">
        <v>60</v>
      </c>
      <c r="AA23" s="204" t="s">
        <v>56</v>
      </c>
    </row>
    <row r="24" spans="1:27" s="16" customFormat="1" ht="25.5">
      <c r="A24" s="99" t="s">
        <v>46</v>
      </c>
      <c r="B24" s="10" t="s">
        <v>609</v>
      </c>
      <c r="C24" s="10" t="s">
        <v>616</v>
      </c>
      <c r="D24" s="10" t="s">
        <v>60</v>
      </c>
      <c r="E24" s="10" t="s">
        <v>56</v>
      </c>
      <c r="F24" s="10" t="s">
        <v>56</v>
      </c>
      <c r="G24" s="10" t="s">
        <v>89</v>
      </c>
      <c r="H24" s="44">
        <v>144282</v>
      </c>
      <c r="I24" s="44">
        <v>0</v>
      </c>
      <c r="J24" s="44" t="s">
        <v>227</v>
      </c>
      <c r="K24" s="48" t="s">
        <v>89</v>
      </c>
      <c r="L24" s="10" t="s">
        <v>611</v>
      </c>
      <c r="M24" s="10" t="s">
        <v>314</v>
      </c>
      <c r="N24" s="10" t="s">
        <v>315</v>
      </c>
      <c r="O24" s="10" t="s">
        <v>59</v>
      </c>
      <c r="P24" s="291"/>
      <c r="Q24" s="10" t="s">
        <v>89</v>
      </c>
      <c r="R24" s="10" t="s">
        <v>55</v>
      </c>
      <c r="S24" s="10" t="s">
        <v>55</v>
      </c>
      <c r="T24" s="10" t="s">
        <v>55</v>
      </c>
      <c r="U24" s="10" t="s">
        <v>55</v>
      </c>
      <c r="V24" s="10" t="s">
        <v>55</v>
      </c>
      <c r="W24" s="10" t="s">
        <v>55</v>
      </c>
      <c r="X24" s="8" t="s">
        <v>89</v>
      </c>
      <c r="Y24" s="8" t="s">
        <v>89</v>
      </c>
      <c r="Z24" s="8" t="s">
        <v>60</v>
      </c>
      <c r="AA24" s="204" t="s">
        <v>56</v>
      </c>
    </row>
    <row r="25" spans="1:27" s="16" customFormat="1" ht="25.5">
      <c r="A25" s="99" t="s">
        <v>47</v>
      </c>
      <c r="B25" s="10" t="s">
        <v>609</v>
      </c>
      <c r="C25" s="10" t="s">
        <v>617</v>
      </c>
      <c r="D25" s="10" t="s">
        <v>60</v>
      </c>
      <c r="E25" s="10" t="s">
        <v>56</v>
      </c>
      <c r="F25" s="10" t="s">
        <v>56</v>
      </c>
      <c r="G25" s="10" t="s">
        <v>89</v>
      </c>
      <c r="H25" s="44">
        <v>122252.24</v>
      </c>
      <c r="I25" s="44">
        <v>0</v>
      </c>
      <c r="J25" s="44" t="s">
        <v>227</v>
      </c>
      <c r="K25" s="48" t="s">
        <v>89</v>
      </c>
      <c r="L25" s="10" t="s">
        <v>611</v>
      </c>
      <c r="M25" s="10" t="s">
        <v>314</v>
      </c>
      <c r="N25" s="10" t="s">
        <v>315</v>
      </c>
      <c r="O25" s="10" t="s">
        <v>59</v>
      </c>
      <c r="P25" s="291"/>
      <c r="Q25" s="10" t="s">
        <v>89</v>
      </c>
      <c r="R25" s="10" t="s">
        <v>55</v>
      </c>
      <c r="S25" s="10" t="s">
        <v>55</v>
      </c>
      <c r="T25" s="10" t="s">
        <v>55</v>
      </c>
      <c r="U25" s="10" t="s">
        <v>55</v>
      </c>
      <c r="V25" s="10" t="s">
        <v>55</v>
      </c>
      <c r="W25" s="10" t="s">
        <v>55</v>
      </c>
      <c r="X25" s="8" t="s">
        <v>89</v>
      </c>
      <c r="Y25" s="8" t="s">
        <v>89</v>
      </c>
      <c r="Z25" s="8" t="s">
        <v>60</v>
      </c>
      <c r="AA25" s="204" t="s">
        <v>56</v>
      </c>
    </row>
    <row r="26" spans="1:27" s="16" customFormat="1" ht="25.5">
      <c r="A26" s="99" t="s">
        <v>48</v>
      </c>
      <c r="B26" s="10" t="s">
        <v>609</v>
      </c>
      <c r="C26" s="10" t="s">
        <v>618</v>
      </c>
      <c r="D26" s="10" t="s">
        <v>60</v>
      </c>
      <c r="E26" s="10" t="s">
        <v>56</v>
      </c>
      <c r="F26" s="10" t="s">
        <v>56</v>
      </c>
      <c r="G26" s="10" t="s">
        <v>89</v>
      </c>
      <c r="H26" s="44">
        <v>60568.8</v>
      </c>
      <c r="I26" s="44">
        <v>0</v>
      </c>
      <c r="J26" s="44" t="s">
        <v>227</v>
      </c>
      <c r="K26" s="48" t="s">
        <v>89</v>
      </c>
      <c r="L26" s="10" t="s">
        <v>611</v>
      </c>
      <c r="M26" s="10" t="s">
        <v>314</v>
      </c>
      <c r="N26" s="10" t="s">
        <v>315</v>
      </c>
      <c r="O26" s="10" t="s">
        <v>59</v>
      </c>
      <c r="P26" s="291"/>
      <c r="Q26" s="10" t="s">
        <v>89</v>
      </c>
      <c r="R26" s="10" t="s">
        <v>55</v>
      </c>
      <c r="S26" s="10" t="s">
        <v>55</v>
      </c>
      <c r="T26" s="10" t="s">
        <v>55</v>
      </c>
      <c r="U26" s="10" t="s">
        <v>55</v>
      </c>
      <c r="V26" s="10" t="s">
        <v>55</v>
      </c>
      <c r="W26" s="10" t="s">
        <v>55</v>
      </c>
      <c r="X26" s="8" t="s">
        <v>89</v>
      </c>
      <c r="Y26" s="8" t="s">
        <v>89</v>
      </c>
      <c r="Z26" s="8" t="s">
        <v>60</v>
      </c>
      <c r="AA26" s="204" t="s">
        <v>56</v>
      </c>
    </row>
    <row r="27" spans="1:27" s="16" customFormat="1" ht="25.5">
      <c r="A27" s="99" t="s">
        <v>49</v>
      </c>
      <c r="B27" s="10" t="s">
        <v>609</v>
      </c>
      <c r="C27" s="10" t="s">
        <v>610</v>
      </c>
      <c r="D27" s="10" t="s">
        <v>60</v>
      </c>
      <c r="E27" s="10" t="s">
        <v>56</v>
      </c>
      <c r="F27" s="10" t="s">
        <v>56</v>
      </c>
      <c r="G27" s="10" t="s">
        <v>89</v>
      </c>
      <c r="H27" s="44">
        <v>128587</v>
      </c>
      <c r="I27" s="44">
        <v>0</v>
      </c>
      <c r="J27" s="44" t="s">
        <v>227</v>
      </c>
      <c r="K27" s="48" t="s">
        <v>89</v>
      </c>
      <c r="L27" s="10" t="s">
        <v>611</v>
      </c>
      <c r="M27" s="10" t="s">
        <v>314</v>
      </c>
      <c r="N27" s="10" t="s">
        <v>315</v>
      </c>
      <c r="O27" s="10" t="s">
        <v>59</v>
      </c>
      <c r="P27" s="291"/>
      <c r="Q27" s="10" t="s">
        <v>89</v>
      </c>
      <c r="R27" s="10" t="s">
        <v>55</v>
      </c>
      <c r="S27" s="10" t="s">
        <v>55</v>
      </c>
      <c r="T27" s="10" t="s">
        <v>55</v>
      </c>
      <c r="U27" s="10" t="s">
        <v>55</v>
      </c>
      <c r="V27" s="10" t="s">
        <v>55</v>
      </c>
      <c r="W27" s="10" t="s">
        <v>55</v>
      </c>
      <c r="X27" s="8" t="s">
        <v>89</v>
      </c>
      <c r="Y27" s="8" t="s">
        <v>89</v>
      </c>
      <c r="Z27" s="8" t="s">
        <v>60</v>
      </c>
      <c r="AA27" s="204" t="s">
        <v>56</v>
      </c>
    </row>
    <row r="28" spans="1:27" s="16" customFormat="1" ht="25.5">
      <c r="A28" s="99" t="s">
        <v>206</v>
      </c>
      <c r="B28" s="10" t="s">
        <v>609</v>
      </c>
      <c r="C28" s="10" t="s">
        <v>274</v>
      </c>
      <c r="D28" s="10" t="s">
        <v>60</v>
      </c>
      <c r="E28" s="10" t="s">
        <v>56</v>
      </c>
      <c r="F28" s="10" t="s">
        <v>56</v>
      </c>
      <c r="G28" s="10" t="s">
        <v>89</v>
      </c>
      <c r="H28" s="44">
        <v>15770</v>
      </c>
      <c r="I28" s="44">
        <v>0</v>
      </c>
      <c r="J28" s="44" t="s">
        <v>227</v>
      </c>
      <c r="K28" s="48" t="s">
        <v>89</v>
      </c>
      <c r="L28" s="10" t="s">
        <v>605</v>
      </c>
      <c r="M28" s="10" t="s">
        <v>314</v>
      </c>
      <c r="N28" s="10" t="s">
        <v>315</v>
      </c>
      <c r="O28" s="10" t="s">
        <v>59</v>
      </c>
      <c r="P28" s="291"/>
      <c r="Q28" s="10" t="s">
        <v>89</v>
      </c>
      <c r="R28" s="10" t="s">
        <v>55</v>
      </c>
      <c r="S28" s="10" t="s">
        <v>55</v>
      </c>
      <c r="T28" s="10" t="s">
        <v>55</v>
      </c>
      <c r="U28" s="10" t="s">
        <v>55</v>
      </c>
      <c r="V28" s="10" t="s">
        <v>55</v>
      </c>
      <c r="W28" s="10" t="s">
        <v>55</v>
      </c>
      <c r="X28" s="8" t="s">
        <v>89</v>
      </c>
      <c r="Y28" s="8">
        <v>2</v>
      </c>
      <c r="Z28" s="8" t="s">
        <v>60</v>
      </c>
      <c r="AA28" s="204" t="s">
        <v>56</v>
      </c>
    </row>
    <row r="29" spans="1:27" s="16" customFormat="1" ht="25.5">
      <c r="A29" s="99" t="s">
        <v>207</v>
      </c>
      <c r="B29" s="10" t="s">
        <v>609</v>
      </c>
      <c r="C29" s="10" t="s">
        <v>619</v>
      </c>
      <c r="D29" s="10" t="s">
        <v>60</v>
      </c>
      <c r="E29" s="10" t="s">
        <v>56</v>
      </c>
      <c r="F29" s="10" t="s">
        <v>56</v>
      </c>
      <c r="G29" s="10" t="s">
        <v>89</v>
      </c>
      <c r="H29" s="44">
        <v>53505.88</v>
      </c>
      <c r="I29" s="44">
        <v>0</v>
      </c>
      <c r="J29" s="44" t="s">
        <v>227</v>
      </c>
      <c r="K29" s="48" t="s">
        <v>89</v>
      </c>
      <c r="L29" s="10" t="s">
        <v>608</v>
      </c>
      <c r="M29" s="10" t="s">
        <v>314</v>
      </c>
      <c r="N29" s="10" t="s">
        <v>315</v>
      </c>
      <c r="O29" s="10" t="s">
        <v>59</v>
      </c>
      <c r="P29" s="291"/>
      <c r="Q29" s="10" t="s">
        <v>89</v>
      </c>
      <c r="R29" s="10" t="s">
        <v>55</v>
      </c>
      <c r="S29" s="10" t="s">
        <v>55</v>
      </c>
      <c r="T29" s="10" t="s">
        <v>55</v>
      </c>
      <c r="U29" s="10" t="s">
        <v>55</v>
      </c>
      <c r="V29" s="10" t="s">
        <v>55</v>
      </c>
      <c r="W29" s="10" t="s">
        <v>55</v>
      </c>
      <c r="X29" s="8" t="s">
        <v>89</v>
      </c>
      <c r="Y29" s="8">
        <v>3</v>
      </c>
      <c r="Z29" s="8" t="s">
        <v>60</v>
      </c>
      <c r="AA29" s="204" t="s">
        <v>56</v>
      </c>
    </row>
    <row r="30" spans="1:27" s="16" customFormat="1" ht="25.5">
      <c r="A30" s="99" t="s">
        <v>208</v>
      </c>
      <c r="B30" s="10" t="s">
        <v>609</v>
      </c>
      <c r="C30" s="10" t="s">
        <v>613</v>
      </c>
      <c r="D30" s="10" t="s">
        <v>60</v>
      </c>
      <c r="E30" s="10" t="s">
        <v>56</v>
      </c>
      <c r="F30" s="10" t="s">
        <v>56</v>
      </c>
      <c r="G30" s="10" t="s">
        <v>89</v>
      </c>
      <c r="H30" s="44">
        <v>10530</v>
      </c>
      <c r="I30" s="44">
        <v>0</v>
      </c>
      <c r="J30" s="44" t="s">
        <v>227</v>
      </c>
      <c r="K30" s="48" t="s">
        <v>89</v>
      </c>
      <c r="L30" s="10" t="s">
        <v>620</v>
      </c>
      <c r="M30" s="10" t="s">
        <v>89</v>
      </c>
      <c r="N30" s="10" t="s">
        <v>89</v>
      </c>
      <c r="O30" s="10" t="s">
        <v>89</v>
      </c>
      <c r="P30" s="291"/>
      <c r="Q30" s="10" t="s">
        <v>89</v>
      </c>
      <c r="R30" s="10" t="s">
        <v>55</v>
      </c>
      <c r="S30" s="10" t="s">
        <v>55</v>
      </c>
      <c r="T30" s="10" t="s">
        <v>55</v>
      </c>
      <c r="U30" s="10" t="s">
        <v>55</v>
      </c>
      <c r="V30" s="10" t="s">
        <v>55</v>
      </c>
      <c r="W30" s="10" t="s">
        <v>55</v>
      </c>
      <c r="X30" s="8" t="s">
        <v>89</v>
      </c>
      <c r="Y30" s="8">
        <v>2</v>
      </c>
      <c r="Z30" s="8" t="s">
        <v>60</v>
      </c>
      <c r="AA30" s="204" t="s">
        <v>56</v>
      </c>
    </row>
    <row r="31" spans="1:27" s="16" customFormat="1" ht="25.5">
      <c r="A31" s="99" t="s">
        <v>209</v>
      </c>
      <c r="B31" s="10" t="s">
        <v>609</v>
      </c>
      <c r="C31" s="10" t="s">
        <v>275</v>
      </c>
      <c r="D31" s="10" t="s">
        <v>60</v>
      </c>
      <c r="E31" s="10" t="s">
        <v>56</v>
      </c>
      <c r="F31" s="10" t="s">
        <v>56</v>
      </c>
      <c r="G31" s="10" t="s">
        <v>89</v>
      </c>
      <c r="H31" s="44">
        <v>89698.8</v>
      </c>
      <c r="I31" s="44">
        <v>0</v>
      </c>
      <c r="J31" s="44" t="s">
        <v>227</v>
      </c>
      <c r="K31" s="48" t="s">
        <v>89</v>
      </c>
      <c r="L31" s="10" t="s">
        <v>322</v>
      </c>
      <c r="M31" s="10" t="s">
        <v>89</v>
      </c>
      <c r="N31" s="10" t="s">
        <v>89</v>
      </c>
      <c r="O31" s="10" t="s">
        <v>89</v>
      </c>
      <c r="P31" s="291"/>
      <c r="Q31" s="10" t="s">
        <v>89</v>
      </c>
      <c r="R31" s="10" t="s">
        <v>55</v>
      </c>
      <c r="S31" s="10" t="s">
        <v>55</v>
      </c>
      <c r="T31" s="10" t="s">
        <v>55</v>
      </c>
      <c r="U31" s="10" t="s">
        <v>55</v>
      </c>
      <c r="V31" s="10" t="s">
        <v>55</v>
      </c>
      <c r="W31" s="10" t="s">
        <v>55</v>
      </c>
      <c r="X31" s="10" t="s">
        <v>89</v>
      </c>
      <c r="Y31" s="8">
        <v>1</v>
      </c>
      <c r="Z31" s="8" t="s">
        <v>60</v>
      </c>
      <c r="AA31" s="204" t="s">
        <v>56</v>
      </c>
    </row>
    <row r="32" spans="1:27" s="16" customFormat="1" ht="25.5">
      <c r="A32" s="99" t="s">
        <v>210</v>
      </c>
      <c r="B32" s="10" t="s">
        <v>609</v>
      </c>
      <c r="C32" s="10" t="s">
        <v>275</v>
      </c>
      <c r="D32" s="10" t="s">
        <v>60</v>
      </c>
      <c r="E32" s="10" t="s">
        <v>56</v>
      </c>
      <c r="F32" s="10" t="s">
        <v>56</v>
      </c>
      <c r="G32" s="10" t="s">
        <v>89</v>
      </c>
      <c r="H32" s="44">
        <v>43143.9</v>
      </c>
      <c r="I32" s="44">
        <v>0</v>
      </c>
      <c r="J32" s="44" t="s">
        <v>227</v>
      </c>
      <c r="K32" s="48" t="s">
        <v>89</v>
      </c>
      <c r="L32" s="10" t="s">
        <v>323</v>
      </c>
      <c r="M32" s="10" t="s">
        <v>89</v>
      </c>
      <c r="N32" s="10" t="s">
        <v>89</v>
      </c>
      <c r="O32" s="10" t="s">
        <v>89</v>
      </c>
      <c r="P32" s="291"/>
      <c r="Q32" s="10" t="s">
        <v>89</v>
      </c>
      <c r="R32" s="10" t="s">
        <v>55</v>
      </c>
      <c r="S32" s="10" t="s">
        <v>55</v>
      </c>
      <c r="T32" s="10" t="s">
        <v>55</v>
      </c>
      <c r="U32" s="10" t="s">
        <v>55</v>
      </c>
      <c r="V32" s="10" t="s">
        <v>55</v>
      </c>
      <c r="W32" s="10" t="s">
        <v>55</v>
      </c>
      <c r="X32" s="8" t="s">
        <v>89</v>
      </c>
      <c r="Y32" s="8">
        <v>1</v>
      </c>
      <c r="Z32" s="8" t="s">
        <v>60</v>
      </c>
      <c r="AA32" s="204" t="s">
        <v>56</v>
      </c>
    </row>
    <row r="33" spans="1:27" s="16" customFormat="1" ht="25.5">
      <c r="A33" s="99" t="s">
        <v>211</v>
      </c>
      <c r="B33" s="10" t="s">
        <v>609</v>
      </c>
      <c r="C33" s="10" t="s">
        <v>621</v>
      </c>
      <c r="D33" s="10" t="s">
        <v>60</v>
      </c>
      <c r="E33" s="10" t="s">
        <v>56</v>
      </c>
      <c r="F33" s="10" t="s">
        <v>56</v>
      </c>
      <c r="G33" s="10" t="s">
        <v>89</v>
      </c>
      <c r="H33" s="44">
        <v>73710.37</v>
      </c>
      <c r="I33" s="44">
        <v>0</v>
      </c>
      <c r="J33" s="44" t="s">
        <v>227</v>
      </c>
      <c r="K33" s="48" t="s">
        <v>89</v>
      </c>
      <c r="L33" s="10" t="s">
        <v>622</v>
      </c>
      <c r="M33" s="10" t="s">
        <v>89</v>
      </c>
      <c r="N33" s="10" t="s">
        <v>89</v>
      </c>
      <c r="O33" s="10" t="s">
        <v>89</v>
      </c>
      <c r="P33" s="291"/>
      <c r="Q33" s="10" t="s">
        <v>89</v>
      </c>
      <c r="R33" s="10" t="s">
        <v>55</v>
      </c>
      <c r="S33" s="10" t="s">
        <v>55</v>
      </c>
      <c r="T33" s="10" t="s">
        <v>55</v>
      </c>
      <c r="U33" s="10" t="s">
        <v>55</v>
      </c>
      <c r="V33" s="10" t="s">
        <v>55</v>
      </c>
      <c r="W33" s="10" t="s">
        <v>55</v>
      </c>
      <c r="X33" s="8" t="s">
        <v>89</v>
      </c>
      <c r="Y33" s="8" t="s">
        <v>89</v>
      </c>
      <c r="Z33" s="8" t="s">
        <v>60</v>
      </c>
      <c r="AA33" s="204" t="s">
        <v>56</v>
      </c>
    </row>
    <row r="34" spans="1:27" s="16" customFormat="1" ht="25.5">
      <c r="A34" s="99" t="s">
        <v>212</v>
      </c>
      <c r="B34" s="10" t="s">
        <v>609</v>
      </c>
      <c r="C34" s="10" t="s">
        <v>623</v>
      </c>
      <c r="D34" s="10" t="s">
        <v>60</v>
      </c>
      <c r="E34" s="10" t="s">
        <v>56</v>
      </c>
      <c r="F34" s="10" t="s">
        <v>56</v>
      </c>
      <c r="G34" s="10" t="s">
        <v>89</v>
      </c>
      <c r="H34" s="44">
        <v>149534.34</v>
      </c>
      <c r="I34" s="44">
        <v>0</v>
      </c>
      <c r="J34" s="44" t="s">
        <v>227</v>
      </c>
      <c r="K34" s="48" t="s">
        <v>89</v>
      </c>
      <c r="L34" s="10" t="s">
        <v>622</v>
      </c>
      <c r="M34" s="10" t="s">
        <v>89</v>
      </c>
      <c r="N34" s="10" t="s">
        <v>89</v>
      </c>
      <c r="O34" s="10" t="s">
        <v>89</v>
      </c>
      <c r="P34" s="291"/>
      <c r="Q34" s="10" t="s">
        <v>89</v>
      </c>
      <c r="R34" s="10" t="s">
        <v>55</v>
      </c>
      <c r="S34" s="10" t="s">
        <v>55</v>
      </c>
      <c r="T34" s="10" t="s">
        <v>55</v>
      </c>
      <c r="U34" s="10" t="s">
        <v>55</v>
      </c>
      <c r="V34" s="10" t="s">
        <v>55</v>
      </c>
      <c r="W34" s="10" t="s">
        <v>55</v>
      </c>
      <c r="X34" s="8" t="s">
        <v>89</v>
      </c>
      <c r="Y34" s="8" t="s">
        <v>89</v>
      </c>
      <c r="Z34" s="8" t="s">
        <v>60</v>
      </c>
      <c r="AA34" s="204" t="s">
        <v>56</v>
      </c>
    </row>
    <row r="35" spans="1:27" s="16" customFormat="1" ht="25.5">
      <c r="A35" s="99" t="s">
        <v>213</v>
      </c>
      <c r="B35" s="10" t="s">
        <v>609</v>
      </c>
      <c r="C35" s="10" t="s">
        <v>613</v>
      </c>
      <c r="D35" s="10" t="s">
        <v>60</v>
      </c>
      <c r="E35" s="10" t="s">
        <v>56</v>
      </c>
      <c r="F35" s="10" t="s">
        <v>56</v>
      </c>
      <c r="G35" s="10" t="s">
        <v>89</v>
      </c>
      <c r="H35" s="44">
        <v>119803.08</v>
      </c>
      <c r="I35" s="44">
        <v>0</v>
      </c>
      <c r="J35" s="44" t="s">
        <v>227</v>
      </c>
      <c r="K35" s="48" t="s">
        <v>89</v>
      </c>
      <c r="L35" s="10" t="s">
        <v>605</v>
      </c>
      <c r="M35" s="10" t="s">
        <v>89</v>
      </c>
      <c r="N35" s="10" t="s">
        <v>89</v>
      </c>
      <c r="O35" s="10" t="s">
        <v>89</v>
      </c>
      <c r="P35" s="291"/>
      <c r="Q35" s="10" t="s">
        <v>89</v>
      </c>
      <c r="R35" s="10" t="s">
        <v>55</v>
      </c>
      <c r="S35" s="10" t="s">
        <v>55</v>
      </c>
      <c r="T35" s="10" t="s">
        <v>55</v>
      </c>
      <c r="U35" s="10" t="s">
        <v>55</v>
      </c>
      <c r="V35" s="10" t="s">
        <v>55</v>
      </c>
      <c r="W35" s="10" t="s">
        <v>55</v>
      </c>
      <c r="X35" s="8" t="s">
        <v>89</v>
      </c>
      <c r="Y35" s="8" t="s">
        <v>89</v>
      </c>
      <c r="Z35" s="8" t="s">
        <v>60</v>
      </c>
      <c r="AA35" s="204" t="s">
        <v>56</v>
      </c>
    </row>
    <row r="36" spans="1:27" s="16" customFormat="1" ht="25.5">
      <c r="A36" s="99" t="s">
        <v>214</v>
      </c>
      <c r="B36" s="10" t="s">
        <v>609</v>
      </c>
      <c r="C36" s="10" t="s">
        <v>274</v>
      </c>
      <c r="D36" s="10" t="s">
        <v>60</v>
      </c>
      <c r="E36" s="10" t="s">
        <v>56</v>
      </c>
      <c r="F36" s="10" t="s">
        <v>56</v>
      </c>
      <c r="G36" s="10" t="s">
        <v>89</v>
      </c>
      <c r="H36" s="44">
        <v>57205</v>
      </c>
      <c r="I36" s="44">
        <v>0</v>
      </c>
      <c r="J36" s="44" t="s">
        <v>227</v>
      </c>
      <c r="K36" s="48" t="s">
        <v>89</v>
      </c>
      <c r="L36" s="10" t="s">
        <v>863</v>
      </c>
      <c r="M36" s="10" t="s">
        <v>89</v>
      </c>
      <c r="N36" s="10" t="s">
        <v>89</v>
      </c>
      <c r="O36" s="10" t="s">
        <v>89</v>
      </c>
      <c r="P36" s="291"/>
      <c r="Q36" s="10" t="s">
        <v>89</v>
      </c>
      <c r="R36" s="10" t="s">
        <v>55</v>
      </c>
      <c r="S36" s="10" t="s">
        <v>55</v>
      </c>
      <c r="T36" s="10" t="s">
        <v>55</v>
      </c>
      <c r="U36" s="10" t="s">
        <v>55</v>
      </c>
      <c r="V36" s="10" t="s">
        <v>55</v>
      </c>
      <c r="W36" s="10" t="s">
        <v>55</v>
      </c>
      <c r="X36" s="8" t="s">
        <v>89</v>
      </c>
      <c r="Y36" s="8" t="s">
        <v>89</v>
      </c>
      <c r="Z36" s="8" t="s">
        <v>60</v>
      </c>
      <c r="AA36" s="204" t="s">
        <v>56</v>
      </c>
    </row>
    <row r="37" spans="1:27" s="16" customFormat="1" ht="38.25">
      <c r="A37" s="99" t="s">
        <v>215</v>
      </c>
      <c r="B37" s="10" t="s">
        <v>609</v>
      </c>
      <c r="C37" s="10" t="s">
        <v>274</v>
      </c>
      <c r="D37" s="10" t="s">
        <v>60</v>
      </c>
      <c r="E37" s="10" t="s">
        <v>56</v>
      </c>
      <c r="F37" s="10" t="s">
        <v>56</v>
      </c>
      <c r="G37" s="10" t="s">
        <v>89</v>
      </c>
      <c r="H37" s="44">
        <v>83206</v>
      </c>
      <c r="I37" s="44">
        <v>0</v>
      </c>
      <c r="J37" s="44" t="s">
        <v>227</v>
      </c>
      <c r="K37" s="48" t="s">
        <v>89</v>
      </c>
      <c r="L37" s="10" t="s">
        <v>624</v>
      </c>
      <c r="M37" s="10" t="s">
        <v>89</v>
      </c>
      <c r="N37" s="10" t="s">
        <v>89</v>
      </c>
      <c r="O37" s="10" t="s">
        <v>89</v>
      </c>
      <c r="P37" s="291"/>
      <c r="Q37" s="10" t="s">
        <v>89</v>
      </c>
      <c r="R37" s="10" t="s">
        <v>55</v>
      </c>
      <c r="S37" s="10" t="s">
        <v>55</v>
      </c>
      <c r="T37" s="10" t="s">
        <v>55</v>
      </c>
      <c r="U37" s="10" t="s">
        <v>55</v>
      </c>
      <c r="V37" s="10" t="s">
        <v>55</v>
      </c>
      <c r="W37" s="10" t="s">
        <v>55</v>
      </c>
      <c r="X37" s="8" t="s">
        <v>89</v>
      </c>
      <c r="Y37" s="8" t="s">
        <v>89</v>
      </c>
      <c r="Z37" s="8" t="s">
        <v>60</v>
      </c>
      <c r="AA37" s="204" t="s">
        <v>56</v>
      </c>
    </row>
    <row r="38" spans="1:27" s="16" customFormat="1" ht="25.5">
      <c r="A38" s="99" t="s">
        <v>216</v>
      </c>
      <c r="B38" s="10" t="s">
        <v>609</v>
      </c>
      <c r="C38" s="10" t="s">
        <v>625</v>
      </c>
      <c r="D38" s="10" t="s">
        <v>60</v>
      </c>
      <c r="E38" s="10" t="s">
        <v>56</v>
      </c>
      <c r="F38" s="10" t="s">
        <v>56</v>
      </c>
      <c r="G38" s="10" t="s">
        <v>89</v>
      </c>
      <c r="H38" s="44">
        <v>151890.08</v>
      </c>
      <c r="I38" s="44">
        <v>0</v>
      </c>
      <c r="J38" s="44" t="s">
        <v>227</v>
      </c>
      <c r="K38" s="48" t="s">
        <v>89</v>
      </c>
      <c r="L38" s="10" t="s">
        <v>626</v>
      </c>
      <c r="M38" s="10" t="s">
        <v>89</v>
      </c>
      <c r="N38" s="10" t="s">
        <v>89</v>
      </c>
      <c r="O38" s="10" t="s">
        <v>89</v>
      </c>
      <c r="P38" s="291"/>
      <c r="Q38" s="10" t="s">
        <v>89</v>
      </c>
      <c r="R38" s="10" t="s">
        <v>55</v>
      </c>
      <c r="S38" s="10" t="s">
        <v>55</v>
      </c>
      <c r="T38" s="10" t="s">
        <v>55</v>
      </c>
      <c r="U38" s="10" t="s">
        <v>55</v>
      </c>
      <c r="V38" s="10" t="s">
        <v>55</v>
      </c>
      <c r="W38" s="10" t="s">
        <v>55</v>
      </c>
      <c r="X38" s="8" t="s">
        <v>89</v>
      </c>
      <c r="Y38" s="8" t="s">
        <v>89</v>
      </c>
      <c r="Z38" s="8" t="s">
        <v>60</v>
      </c>
      <c r="AA38" s="204" t="s">
        <v>56</v>
      </c>
    </row>
    <row r="39" spans="1:27" s="16" customFormat="1" ht="25.5">
      <c r="A39" s="99" t="s">
        <v>217</v>
      </c>
      <c r="B39" s="10" t="s">
        <v>609</v>
      </c>
      <c r="C39" s="10" t="s">
        <v>275</v>
      </c>
      <c r="D39" s="10" t="s">
        <v>60</v>
      </c>
      <c r="E39" s="10" t="s">
        <v>56</v>
      </c>
      <c r="F39" s="10" t="s">
        <v>56</v>
      </c>
      <c r="G39" s="10" t="s">
        <v>89</v>
      </c>
      <c r="H39" s="44">
        <v>18760</v>
      </c>
      <c r="I39" s="44">
        <v>0</v>
      </c>
      <c r="J39" s="44" t="s">
        <v>227</v>
      </c>
      <c r="K39" s="44" t="s">
        <v>89</v>
      </c>
      <c r="L39" s="10" t="s">
        <v>608</v>
      </c>
      <c r="M39" s="10" t="s">
        <v>89</v>
      </c>
      <c r="N39" s="10" t="s">
        <v>89</v>
      </c>
      <c r="O39" s="10" t="s">
        <v>89</v>
      </c>
      <c r="P39" s="291"/>
      <c r="Q39" s="10" t="s">
        <v>89</v>
      </c>
      <c r="R39" s="10" t="s">
        <v>55</v>
      </c>
      <c r="S39" s="10" t="s">
        <v>55</v>
      </c>
      <c r="T39" s="10" t="s">
        <v>55</v>
      </c>
      <c r="U39" s="10" t="s">
        <v>55</v>
      </c>
      <c r="V39" s="10" t="s">
        <v>55</v>
      </c>
      <c r="W39" s="10" t="s">
        <v>55</v>
      </c>
      <c r="X39" s="8" t="s">
        <v>89</v>
      </c>
      <c r="Y39" s="8" t="s">
        <v>89</v>
      </c>
      <c r="Z39" s="8" t="s">
        <v>60</v>
      </c>
      <c r="AA39" s="204" t="s">
        <v>56</v>
      </c>
    </row>
    <row r="40" spans="1:27" s="16" customFormat="1" ht="25.5">
      <c r="A40" s="99" t="s">
        <v>218</v>
      </c>
      <c r="B40" s="10" t="s">
        <v>609</v>
      </c>
      <c r="C40" s="10" t="s">
        <v>275</v>
      </c>
      <c r="D40" s="10" t="s">
        <v>60</v>
      </c>
      <c r="E40" s="10" t="s">
        <v>56</v>
      </c>
      <c r="F40" s="10" t="s">
        <v>56</v>
      </c>
      <c r="G40" s="10" t="s">
        <v>89</v>
      </c>
      <c r="H40" s="44">
        <v>12818</v>
      </c>
      <c r="I40" s="44">
        <v>0</v>
      </c>
      <c r="J40" s="44" t="s">
        <v>227</v>
      </c>
      <c r="K40" s="48" t="s">
        <v>89</v>
      </c>
      <c r="L40" s="10" t="s">
        <v>319</v>
      </c>
      <c r="M40" s="10" t="s">
        <v>89</v>
      </c>
      <c r="N40" s="10" t="s">
        <v>89</v>
      </c>
      <c r="O40" s="10" t="s">
        <v>89</v>
      </c>
      <c r="P40" s="291"/>
      <c r="Q40" s="10" t="s">
        <v>89</v>
      </c>
      <c r="R40" s="10" t="s">
        <v>55</v>
      </c>
      <c r="S40" s="10" t="s">
        <v>55</v>
      </c>
      <c r="T40" s="10" t="s">
        <v>55</v>
      </c>
      <c r="U40" s="10" t="s">
        <v>55</v>
      </c>
      <c r="V40" s="10" t="s">
        <v>55</v>
      </c>
      <c r="W40" s="10" t="s">
        <v>55</v>
      </c>
      <c r="X40" s="8" t="s">
        <v>89</v>
      </c>
      <c r="Y40" s="8" t="s">
        <v>89</v>
      </c>
      <c r="Z40" s="8" t="s">
        <v>60</v>
      </c>
      <c r="AA40" s="204" t="s">
        <v>56</v>
      </c>
    </row>
    <row r="41" spans="1:27" s="16" customFormat="1" ht="25.5">
      <c r="A41" s="99" t="s">
        <v>219</v>
      </c>
      <c r="B41" s="10" t="s">
        <v>609</v>
      </c>
      <c r="C41" s="10" t="s">
        <v>627</v>
      </c>
      <c r="D41" s="10" t="s">
        <v>60</v>
      </c>
      <c r="E41" s="10" t="s">
        <v>56</v>
      </c>
      <c r="F41" s="10" t="s">
        <v>56</v>
      </c>
      <c r="G41" s="10" t="s">
        <v>89</v>
      </c>
      <c r="H41" s="44">
        <v>110222.48</v>
      </c>
      <c r="I41" s="44">
        <v>0</v>
      </c>
      <c r="J41" s="44" t="s">
        <v>227</v>
      </c>
      <c r="K41" s="48" t="s">
        <v>89</v>
      </c>
      <c r="L41" s="10" t="s">
        <v>608</v>
      </c>
      <c r="M41" s="10" t="s">
        <v>89</v>
      </c>
      <c r="N41" s="10" t="s">
        <v>89</v>
      </c>
      <c r="O41" s="10" t="s">
        <v>89</v>
      </c>
      <c r="P41" s="291"/>
      <c r="Q41" s="10" t="s">
        <v>89</v>
      </c>
      <c r="R41" s="10" t="s">
        <v>55</v>
      </c>
      <c r="S41" s="10" t="s">
        <v>55</v>
      </c>
      <c r="T41" s="10" t="s">
        <v>55</v>
      </c>
      <c r="U41" s="10" t="s">
        <v>55</v>
      </c>
      <c r="V41" s="10" t="s">
        <v>55</v>
      </c>
      <c r="W41" s="10" t="s">
        <v>55</v>
      </c>
      <c r="X41" s="8" t="s">
        <v>89</v>
      </c>
      <c r="Y41" s="8">
        <v>5</v>
      </c>
      <c r="Z41" s="8" t="s">
        <v>60</v>
      </c>
      <c r="AA41" s="204" t="s">
        <v>56</v>
      </c>
    </row>
    <row r="42" spans="1:27" s="16" customFormat="1" ht="25.5">
      <c r="A42" s="99" t="s">
        <v>220</v>
      </c>
      <c r="B42" s="10" t="s">
        <v>609</v>
      </c>
      <c r="C42" s="10" t="s">
        <v>628</v>
      </c>
      <c r="D42" s="10" t="s">
        <v>60</v>
      </c>
      <c r="E42" s="10" t="s">
        <v>56</v>
      </c>
      <c r="F42" s="10" t="s">
        <v>56</v>
      </c>
      <c r="G42" s="10" t="s">
        <v>89</v>
      </c>
      <c r="H42" s="44">
        <v>57645.45</v>
      </c>
      <c r="I42" s="44">
        <v>0</v>
      </c>
      <c r="J42" s="44" t="s">
        <v>227</v>
      </c>
      <c r="K42" s="48" t="s">
        <v>89</v>
      </c>
      <c r="L42" s="10" t="s">
        <v>608</v>
      </c>
      <c r="M42" s="10" t="s">
        <v>89</v>
      </c>
      <c r="N42" s="10" t="s">
        <v>89</v>
      </c>
      <c r="O42" s="10" t="s">
        <v>89</v>
      </c>
      <c r="P42" s="291"/>
      <c r="Q42" s="10" t="s">
        <v>89</v>
      </c>
      <c r="R42" s="10" t="s">
        <v>55</v>
      </c>
      <c r="S42" s="10" t="s">
        <v>55</v>
      </c>
      <c r="T42" s="10" t="s">
        <v>55</v>
      </c>
      <c r="U42" s="10" t="s">
        <v>55</v>
      </c>
      <c r="V42" s="10" t="s">
        <v>55</v>
      </c>
      <c r="W42" s="10" t="s">
        <v>55</v>
      </c>
      <c r="X42" s="8" t="s">
        <v>89</v>
      </c>
      <c r="Y42" s="8">
        <v>3</v>
      </c>
      <c r="Z42" s="8" t="s">
        <v>60</v>
      </c>
      <c r="AA42" s="204" t="s">
        <v>56</v>
      </c>
    </row>
    <row r="43" spans="1:27" s="16" customFormat="1" ht="25.5">
      <c r="A43" s="99" t="s">
        <v>221</v>
      </c>
      <c r="B43" s="10" t="s">
        <v>609</v>
      </c>
      <c r="C43" s="10" t="s">
        <v>629</v>
      </c>
      <c r="D43" s="10" t="s">
        <v>60</v>
      </c>
      <c r="E43" s="10" t="s">
        <v>56</v>
      </c>
      <c r="F43" s="10" t="s">
        <v>56</v>
      </c>
      <c r="G43" s="10" t="s">
        <v>89</v>
      </c>
      <c r="H43" s="44">
        <v>32888.89</v>
      </c>
      <c r="I43" s="44">
        <v>0</v>
      </c>
      <c r="J43" s="44" t="s">
        <v>227</v>
      </c>
      <c r="K43" s="48" t="s">
        <v>89</v>
      </c>
      <c r="L43" s="10" t="s">
        <v>608</v>
      </c>
      <c r="M43" s="10" t="s">
        <v>89</v>
      </c>
      <c r="N43" s="10" t="s">
        <v>89</v>
      </c>
      <c r="O43" s="10" t="s">
        <v>89</v>
      </c>
      <c r="P43" s="291"/>
      <c r="Q43" s="10" t="s">
        <v>89</v>
      </c>
      <c r="R43" s="10" t="s">
        <v>55</v>
      </c>
      <c r="S43" s="10" t="s">
        <v>55</v>
      </c>
      <c r="T43" s="10" t="s">
        <v>55</v>
      </c>
      <c r="U43" s="10" t="s">
        <v>55</v>
      </c>
      <c r="V43" s="10" t="s">
        <v>55</v>
      </c>
      <c r="W43" s="10" t="s">
        <v>55</v>
      </c>
      <c r="X43" s="8" t="s">
        <v>89</v>
      </c>
      <c r="Y43" s="8">
        <v>4</v>
      </c>
      <c r="Z43" s="8" t="s">
        <v>60</v>
      </c>
      <c r="AA43" s="204" t="s">
        <v>56</v>
      </c>
    </row>
    <row r="44" spans="1:27" s="16" customFormat="1" ht="25.5">
      <c r="A44" s="99" t="s">
        <v>222</v>
      </c>
      <c r="B44" s="10" t="s">
        <v>609</v>
      </c>
      <c r="C44" s="10" t="s">
        <v>630</v>
      </c>
      <c r="D44" s="10" t="s">
        <v>60</v>
      </c>
      <c r="E44" s="10" t="s">
        <v>56</v>
      </c>
      <c r="F44" s="10" t="s">
        <v>56</v>
      </c>
      <c r="G44" s="10" t="s">
        <v>89</v>
      </c>
      <c r="H44" s="44">
        <v>47108.32</v>
      </c>
      <c r="I44" s="44">
        <v>0</v>
      </c>
      <c r="J44" s="44" t="s">
        <v>227</v>
      </c>
      <c r="K44" s="48" t="s">
        <v>89</v>
      </c>
      <c r="L44" s="10" t="s">
        <v>608</v>
      </c>
      <c r="M44" s="10" t="s">
        <v>89</v>
      </c>
      <c r="N44" s="10" t="s">
        <v>89</v>
      </c>
      <c r="O44" s="10" t="s">
        <v>89</v>
      </c>
      <c r="P44" s="291"/>
      <c r="Q44" s="10" t="s">
        <v>89</v>
      </c>
      <c r="R44" s="10" t="s">
        <v>55</v>
      </c>
      <c r="S44" s="10" t="s">
        <v>55</v>
      </c>
      <c r="T44" s="10" t="s">
        <v>55</v>
      </c>
      <c r="U44" s="10" t="s">
        <v>55</v>
      </c>
      <c r="V44" s="10" t="s">
        <v>55</v>
      </c>
      <c r="W44" s="10" t="s">
        <v>55</v>
      </c>
      <c r="X44" s="8" t="s">
        <v>89</v>
      </c>
      <c r="Y44" s="8">
        <v>3</v>
      </c>
      <c r="Z44" s="8" t="s">
        <v>60</v>
      </c>
      <c r="AA44" s="204" t="s">
        <v>56</v>
      </c>
    </row>
    <row r="45" spans="1:27" s="16" customFormat="1" ht="25.5">
      <c r="A45" s="99" t="s">
        <v>223</v>
      </c>
      <c r="B45" s="10" t="s">
        <v>609</v>
      </c>
      <c r="C45" s="10" t="s">
        <v>631</v>
      </c>
      <c r="D45" s="10" t="s">
        <v>60</v>
      </c>
      <c r="E45" s="10" t="s">
        <v>56</v>
      </c>
      <c r="F45" s="10" t="s">
        <v>56</v>
      </c>
      <c r="G45" s="10" t="s">
        <v>89</v>
      </c>
      <c r="H45" s="44">
        <v>53310</v>
      </c>
      <c r="I45" s="44">
        <v>0</v>
      </c>
      <c r="J45" s="44" t="s">
        <v>227</v>
      </c>
      <c r="K45" s="44" t="s">
        <v>89</v>
      </c>
      <c r="L45" s="10" t="s">
        <v>608</v>
      </c>
      <c r="M45" s="10" t="s">
        <v>89</v>
      </c>
      <c r="N45" s="10" t="s">
        <v>89</v>
      </c>
      <c r="O45" s="10" t="s">
        <v>89</v>
      </c>
      <c r="P45" s="291"/>
      <c r="Q45" s="10" t="s">
        <v>89</v>
      </c>
      <c r="R45" s="10" t="s">
        <v>55</v>
      </c>
      <c r="S45" s="10" t="s">
        <v>55</v>
      </c>
      <c r="T45" s="10" t="s">
        <v>55</v>
      </c>
      <c r="U45" s="10" t="s">
        <v>55</v>
      </c>
      <c r="V45" s="10" t="s">
        <v>55</v>
      </c>
      <c r="W45" s="10" t="s">
        <v>55</v>
      </c>
      <c r="X45" s="8" t="s">
        <v>89</v>
      </c>
      <c r="Y45" s="8">
        <v>4</v>
      </c>
      <c r="Z45" s="8" t="s">
        <v>60</v>
      </c>
      <c r="AA45" s="204" t="s">
        <v>56</v>
      </c>
    </row>
    <row r="46" spans="1:27" s="16" customFormat="1" ht="25.5">
      <c r="A46" s="99" t="s">
        <v>224</v>
      </c>
      <c r="B46" s="10" t="s">
        <v>609</v>
      </c>
      <c r="C46" s="10" t="s">
        <v>617</v>
      </c>
      <c r="D46" s="10" t="s">
        <v>60</v>
      </c>
      <c r="E46" s="10" t="s">
        <v>56</v>
      </c>
      <c r="F46" s="10" t="s">
        <v>56</v>
      </c>
      <c r="G46" s="10" t="s">
        <v>89</v>
      </c>
      <c r="H46" s="44">
        <v>33941.25</v>
      </c>
      <c r="I46" s="44">
        <v>0</v>
      </c>
      <c r="J46" s="44" t="s">
        <v>227</v>
      </c>
      <c r="K46" s="48" t="s">
        <v>89</v>
      </c>
      <c r="L46" s="10" t="s">
        <v>608</v>
      </c>
      <c r="M46" s="10" t="s">
        <v>89</v>
      </c>
      <c r="N46" s="10" t="s">
        <v>89</v>
      </c>
      <c r="O46" s="10" t="s">
        <v>89</v>
      </c>
      <c r="P46" s="291"/>
      <c r="Q46" s="10" t="s">
        <v>89</v>
      </c>
      <c r="R46" s="10" t="s">
        <v>55</v>
      </c>
      <c r="S46" s="10" t="s">
        <v>55</v>
      </c>
      <c r="T46" s="10" t="s">
        <v>55</v>
      </c>
      <c r="U46" s="10" t="s">
        <v>55</v>
      </c>
      <c r="V46" s="10" t="s">
        <v>55</v>
      </c>
      <c r="W46" s="10" t="s">
        <v>55</v>
      </c>
      <c r="X46" s="8" t="s">
        <v>89</v>
      </c>
      <c r="Y46" s="8">
        <v>4</v>
      </c>
      <c r="Z46" s="8" t="s">
        <v>60</v>
      </c>
      <c r="AA46" s="204" t="s">
        <v>56</v>
      </c>
    </row>
    <row r="47" spans="1:27" s="16" customFormat="1" ht="25.5">
      <c r="A47" s="99" t="s">
        <v>225</v>
      </c>
      <c r="B47" s="10" t="s">
        <v>276</v>
      </c>
      <c r="C47" s="10" t="s">
        <v>277</v>
      </c>
      <c r="D47" s="10" t="s">
        <v>60</v>
      </c>
      <c r="E47" s="10" t="s">
        <v>56</v>
      </c>
      <c r="F47" s="10" t="s">
        <v>56</v>
      </c>
      <c r="G47" s="10" t="s">
        <v>89</v>
      </c>
      <c r="H47" s="44">
        <v>184714.04</v>
      </c>
      <c r="I47" s="44">
        <v>0</v>
      </c>
      <c r="J47" s="44" t="s">
        <v>227</v>
      </c>
      <c r="K47" s="48" t="s">
        <v>89</v>
      </c>
      <c r="L47" s="10" t="s">
        <v>608</v>
      </c>
      <c r="M47" s="10" t="s">
        <v>89</v>
      </c>
      <c r="N47" s="10" t="s">
        <v>89</v>
      </c>
      <c r="O47" s="10" t="s">
        <v>89</v>
      </c>
      <c r="P47" s="291"/>
      <c r="Q47" s="10" t="s">
        <v>89</v>
      </c>
      <c r="R47" s="10" t="s">
        <v>55</v>
      </c>
      <c r="S47" s="10" t="s">
        <v>55</v>
      </c>
      <c r="T47" s="10" t="s">
        <v>55</v>
      </c>
      <c r="U47" s="10" t="s">
        <v>55</v>
      </c>
      <c r="V47" s="10" t="s">
        <v>55</v>
      </c>
      <c r="W47" s="10" t="s">
        <v>55</v>
      </c>
      <c r="X47" s="8" t="s">
        <v>89</v>
      </c>
      <c r="Y47" s="8" t="s">
        <v>89</v>
      </c>
      <c r="Z47" s="8" t="s">
        <v>60</v>
      </c>
      <c r="AA47" s="204" t="s">
        <v>56</v>
      </c>
    </row>
    <row r="48" spans="1:27" s="16" customFormat="1" ht="51">
      <c r="A48" s="99" t="s">
        <v>226</v>
      </c>
      <c r="B48" s="10" t="s">
        <v>276</v>
      </c>
      <c r="C48" s="10" t="s">
        <v>278</v>
      </c>
      <c r="D48" s="10" t="s">
        <v>60</v>
      </c>
      <c r="E48" s="10" t="s">
        <v>56</v>
      </c>
      <c r="F48" s="10" t="s">
        <v>56</v>
      </c>
      <c r="G48" s="10" t="s">
        <v>89</v>
      </c>
      <c r="H48" s="44">
        <v>190944.02</v>
      </c>
      <c r="I48" s="44">
        <v>0</v>
      </c>
      <c r="J48" s="44" t="s">
        <v>227</v>
      </c>
      <c r="K48" s="48" t="s">
        <v>89</v>
      </c>
      <c r="L48" s="10" t="s">
        <v>320</v>
      </c>
      <c r="M48" s="10" t="s">
        <v>61</v>
      </c>
      <c r="N48" s="10" t="s">
        <v>143</v>
      </c>
      <c r="O48" s="10" t="s">
        <v>71</v>
      </c>
      <c r="P48" s="291"/>
      <c r="Q48" s="10" t="s">
        <v>632</v>
      </c>
      <c r="R48" s="10" t="s">
        <v>55</v>
      </c>
      <c r="S48" s="10" t="s">
        <v>55</v>
      </c>
      <c r="T48" s="10" t="s">
        <v>55</v>
      </c>
      <c r="U48" s="10" t="s">
        <v>55</v>
      </c>
      <c r="V48" s="10" t="s">
        <v>55</v>
      </c>
      <c r="W48" s="10" t="s">
        <v>55</v>
      </c>
      <c r="X48" s="8" t="s">
        <v>89</v>
      </c>
      <c r="Y48" s="8">
        <v>2</v>
      </c>
      <c r="Z48" s="8" t="s">
        <v>56</v>
      </c>
      <c r="AA48" s="204" t="s">
        <v>56</v>
      </c>
    </row>
    <row r="49" spans="1:27" s="16" customFormat="1" ht="38.25">
      <c r="A49" s="99" t="s">
        <v>234</v>
      </c>
      <c r="B49" s="10" t="s">
        <v>276</v>
      </c>
      <c r="C49" s="10" t="s">
        <v>633</v>
      </c>
      <c r="D49" s="10" t="s">
        <v>60</v>
      </c>
      <c r="E49" s="10" t="s">
        <v>56</v>
      </c>
      <c r="F49" s="10" t="s">
        <v>56</v>
      </c>
      <c r="G49" s="10" t="s">
        <v>89</v>
      </c>
      <c r="H49" s="44">
        <v>46109.94</v>
      </c>
      <c r="I49" s="44">
        <v>0</v>
      </c>
      <c r="J49" s="44" t="s">
        <v>227</v>
      </c>
      <c r="K49" s="48" t="s">
        <v>89</v>
      </c>
      <c r="L49" s="10" t="s">
        <v>324</v>
      </c>
      <c r="M49" s="10" t="s">
        <v>89</v>
      </c>
      <c r="N49" s="10" t="s">
        <v>89</v>
      </c>
      <c r="O49" s="10" t="s">
        <v>89</v>
      </c>
      <c r="P49" s="291"/>
      <c r="Q49" s="10" t="s">
        <v>89</v>
      </c>
      <c r="R49" s="10" t="s">
        <v>55</v>
      </c>
      <c r="S49" s="10" t="s">
        <v>55</v>
      </c>
      <c r="T49" s="10" t="s">
        <v>55</v>
      </c>
      <c r="U49" s="10" t="s">
        <v>55</v>
      </c>
      <c r="V49" s="10" t="s">
        <v>55</v>
      </c>
      <c r="W49" s="10" t="s">
        <v>55</v>
      </c>
      <c r="X49" s="8" t="s">
        <v>89</v>
      </c>
      <c r="Y49" s="8" t="s">
        <v>89</v>
      </c>
      <c r="Z49" s="8" t="s">
        <v>60</v>
      </c>
      <c r="AA49" s="204" t="s">
        <v>56</v>
      </c>
    </row>
    <row r="50" spans="1:27" s="16" customFormat="1" ht="51">
      <c r="A50" s="99" t="s">
        <v>235</v>
      </c>
      <c r="B50" s="10" t="s">
        <v>864</v>
      </c>
      <c r="C50" s="10" t="s">
        <v>279</v>
      </c>
      <c r="D50" s="10" t="s">
        <v>60</v>
      </c>
      <c r="E50" s="10" t="s">
        <v>56</v>
      </c>
      <c r="F50" s="10" t="s">
        <v>56</v>
      </c>
      <c r="G50" s="10">
        <v>1972</v>
      </c>
      <c r="H50" s="44">
        <v>175000</v>
      </c>
      <c r="I50" s="44">
        <v>0</v>
      </c>
      <c r="J50" s="44" t="s">
        <v>227</v>
      </c>
      <c r="K50" s="48" t="s">
        <v>89</v>
      </c>
      <c r="L50" s="10" t="s">
        <v>634</v>
      </c>
      <c r="M50" s="10" t="s">
        <v>325</v>
      </c>
      <c r="N50" s="10" t="s">
        <v>325</v>
      </c>
      <c r="O50" s="10" t="s">
        <v>59</v>
      </c>
      <c r="P50" s="291"/>
      <c r="Q50" s="10" t="s">
        <v>89</v>
      </c>
      <c r="R50" s="10" t="s">
        <v>55</v>
      </c>
      <c r="S50" s="10" t="s">
        <v>55</v>
      </c>
      <c r="T50" s="10" t="s">
        <v>55</v>
      </c>
      <c r="U50" s="10" t="s">
        <v>55</v>
      </c>
      <c r="V50" s="10" t="s">
        <v>55</v>
      </c>
      <c r="W50" s="10" t="s">
        <v>55</v>
      </c>
      <c r="X50" s="8" t="s">
        <v>89</v>
      </c>
      <c r="Y50" s="8">
        <v>1</v>
      </c>
      <c r="Z50" s="8" t="s">
        <v>56</v>
      </c>
      <c r="AA50" s="204" t="s">
        <v>56</v>
      </c>
    </row>
    <row r="51" spans="1:27" s="16" customFormat="1" ht="63.75">
      <c r="A51" s="99" t="s">
        <v>236</v>
      </c>
      <c r="B51" s="10" t="s">
        <v>280</v>
      </c>
      <c r="C51" s="10" t="s">
        <v>281</v>
      </c>
      <c r="D51" s="10" t="s">
        <v>60</v>
      </c>
      <c r="E51" s="10" t="s">
        <v>56</v>
      </c>
      <c r="F51" s="10" t="s">
        <v>56</v>
      </c>
      <c r="G51" s="10">
        <v>1980</v>
      </c>
      <c r="H51" s="44">
        <v>0</v>
      </c>
      <c r="I51" s="44">
        <v>1287000</v>
      </c>
      <c r="J51" s="45" t="s">
        <v>205</v>
      </c>
      <c r="K51" s="37" t="s">
        <v>635</v>
      </c>
      <c r="L51" s="10" t="s">
        <v>326</v>
      </c>
      <c r="M51" s="10" t="s">
        <v>327</v>
      </c>
      <c r="N51" s="10" t="s">
        <v>328</v>
      </c>
      <c r="O51" s="10" t="s">
        <v>329</v>
      </c>
      <c r="P51" s="291"/>
      <c r="Q51" s="10" t="s">
        <v>636</v>
      </c>
      <c r="R51" s="10" t="s">
        <v>55</v>
      </c>
      <c r="S51" s="10" t="s">
        <v>63</v>
      </c>
      <c r="T51" s="10" t="s">
        <v>63</v>
      </c>
      <c r="U51" s="10" t="s">
        <v>63</v>
      </c>
      <c r="V51" s="10" t="s">
        <v>64</v>
      </c>
      <c r="W51" s="10" t="s">
        <v>55</v>
      </c>
      <c r="X51" s="8">
        <v>414.36</v>
      </c>
      <c r="Y51" s="8">
        <v>1</v>
      </c>
      <c r="Z51" s="8" t="s">
        <v>56</v>
      </c>
      <c r="AA51" s="204" t="s">
        <v>56</v>
      </c>
    </row>
    <row r="52" spans="1:27" s="16" customFormat="1" ht="63.75">
      <c r="A52" s="99" t="s">
        <v>237</v>
      </c>
      <c r="B52" s="10" t="s">
        <v>280</v>
      </c>
      <c r="C52" s="10" t="s">
        <v>282</v>
      </c>
      <c r="D52" s="10" t="s">
        <v>60</v>
      </c>
      <c r="E52" s="10" t="s">
        <v>56</v>
      </c>
      <c r="F52" s="10" t="s">
        <v>56</v>
      </c>
      <c r="G52" s="10">
        <v>1976</v>
      </c>
      <c r="H52" s="44">
        <v>0</v>
      </c>
      <c r="I52" s="44">
        <v>975000</v>
      </c>
      <c r="J52" s="45" t="s">
        <v>205</v>
      </c>
      <c r="K52" s="37" t="s">
        <v>635</v>
      </c>
      <c r="L52" s="10" t="s">
        <v>330</v>
      </c>
      <c r="M52" s="10" t="s">
        <v>318</v>
      </c>
      <c r="N52" s="10" t="s">
        <v>865</v>
      </c>
      <c r="O52" s="10" t="s">
        <v>329</v>
      </c>
      <c r="P52" s="291"/>
      <c r="Q52" s="10" t="s">
        <v>89</v>
      </c>
      <c r="R52" s="10" t="s">
        <v>55</v>
      </c>
      <c r="S52" s="10" t="s">
        <v>144</v>
      </c>
      <c r="T52" s="10" t="s">
        <v>55</v>
      </c>
      <c r="U52" s="10" t="s">
        <v>63</v>
      </c>
      <c r="V52" s="10" t="s">
        <v>64</v>
      </c>
      <c r="W52" s="10" t="s">
        <v>55</v>
      </c>
      <c r="X52" s="8">
        <v>314</v>
      </c>
      <c r="Y52" s="8">
        <v>1</v>
      </c>
      <c r="Z52" s="8" t="s">
        <v>56</v>
      </c>
      <c r="AA52" s="204" t="s">
        <v>56</v>
      </c>
    </row>
    <row r="53" spans="1:27" s="16" customFormat="1" ht="63.75">
      <c r="A53" s="99" t="s">
        <v>238</v>
      </c>
      <c r="B53" s="10" t="s">
        <v>280</v>
      </c>
      <c r="C53" s="10" t="s">
        <v>282</v>
      </c>
      <c r="D53" s="10" t="s">
        <v>60</v>
      </c>
      <c r="E53" s="10" t="s">
        <v>56</v>
      </c>
      <c r="F53" s="10" t="s">
        <v>56</v>
      </c>
      <c r="G53" s="10">
        <v>1983</v>
      </c>
      <c r="H53" s="44">
        <v>0</v>
      </c>
      <c r="I53" s="44">
        <v>1562000</v>
      </c>
      <c r="J53" s="45" t="s">
        <v>205</v>
      </c>
      <c r="K53" s="37" t="s">
        <v>637</v>
      </c>
      <c r="L53" s="10" t="s">
        <v>331</v>
      </c>
      <c r="M53" s="10" t="s">
        <v>89</v>
      </c>
      <c r="N53" s="10" t="s">
        <v>89</v>
      </c>
      <c r="O53" s="10" t="s">
        <v>89</v>
      </c>
      <c r="P53" s="291"/>
      <c r="Q53" s="10" t="s">
        <v>89</v>
      </c>
      <c r="R53" s="10" t="s">
        <v>89</v>
      </c>
      <c r="S53" s="10" t="s">
        <v>89</v>
      </c>
      <c r="T53" s="10" t="s">
        <v>89</v>
      </c>
      <c r="U53" s="10" t="s">
        <v>89</v>
      </c>
      <c r="V53" s="10" t="s">
        <v>89</v>
      </c>
      <c r="W53" s="10" t="s">
        <v>89</v>
      </c>
      <c r="X53" s="8">
        <v>503</v>
      </c>
      <c r="Y53" s="8">
        <v>1</v>
      </c>
      <c r="Z53" s="8" t="s">
        <v>89</v>
      </c>
      <c r="AA53" s="204" t="s">
        <v>56</v>
      </c>
    </row>
    <row r="54" spans="1:27" s="16" customFormat="1" ht="76.5">
      <c r="A54" s="99" t="s">
        <v>239</v>
      </c>
      <c r="B54" s="10" t="s">
        <v>283</v>
      </c>
      <c r="C54" s="10" t="s">
        <v>284</v>
      </c>
      <c r="D54" s="10" t="s">
        <v>60</v>
      </c>
      <c r="E54" s="10" t="s">
        <v>56</v>
      </c>
      <c r="F54" s="10" t="s">
        <v>56</v>
      </c>
      <c r="G54" s="10">
        <v>1975</v>
      </c>
      <c r="H54" s="44">
        <v>0</v>
      </c>
      <c r="I54" s="44">
        <v>2095000</v>
      </c>
      <c r="J54" s="45" t="s">
        <v>205</v>
      </c>
      <c r="K54" s="37" t="s">
        <v>638</v>
      </c>
      <c r="L54" s="10" t="s">
        <v>639</v>
      </c>
      <c r="M54" s="10" t="s">
        <v>332</v>
      </c>
      <c r="N54" s="10" t="s">
        <v>333</v>
      </c>
      <c r="O54" s="10" t="s">
        <v>334</v>
      </c>
      <c r="P54" s="291"/>
      <c r="Q54" s="10" t="s">
        <v>89</v>
      </c>
      <c r="R54" s="10" t="s">
        <v>144</v>
      </c>
      <c r="S54" s="10" t="s">
        <v>144</v>
      </c>
      <c r="T54" s="10" t="s">
        <v>144</v>
      </c>
      <c r="U54" s="10" t="s">
        <v>144</v>
      </c>
      <c r="V54" s="10" t="s">
        <v>144</v>
      </c>
      <c r="W54" s="10" t="s">
        <v>144</v>
      </c>
      <c r="X54" s="10" t="s">
        <v>640</v>
      </c>
      <c r="Y54" s="8">
        <v>2</v>
      </c>
      <c r="Z54" s="8" t="s">
        <v>56</v>
      </c>
      <c r="AA54" s="204" t="s">
        <v>56</v>
      </c>
    </row>
    <row r="55" spans="1:27" s="16" customFormat="1" ht="63.75">
      <c r="A55" s="99" t="s">
        <v>240</v>
      </c>
      <c r="B55" s="10" t="s">
        <v>280</v>
      </c>
      <c r="C55" s="10" t="s">
        <v>282</v>
      </c>
      <c r="D55" s="10" t="s">
        <v>60</v>
      </c>
      <c r="E55" s="10" t="s">
        <v>56</v>
      </c>
      <c r="F55" s="10" t="s">
        <v>56</v>
      </c>
      <c r="G55" s="10">
        <v>1970</v>
      </c>
      <c r="H55" s="44">
        <v>0</v>
      </c>
      <c r="I55" s="44">
        <v>970000</v>
      </c>
      <c r="J55" s="45" t="s">
        <v>205</v>
      </c>
      <c r="K55" s="37" t="s">
        <v>635</v>
      </c>
      <c r="L55" s="10" t="s">
        <v>335</v>
      </c>
      <c r="M55" s="10" t="s">
        <v>327</v>
      </c>
      <c r="N55" s="10" t="s">
        <v>336</v>
      </c>
      <c r="O55" s="10" t="s">
        <v>337</v>
      </c>
      <c r="P55" s="291"/>
      <c r="Q55" s="10" t="s">
        <v>89</v>
      </c>
      <c r="R55" s="10" t="s">
        <v>63</v>
      </c>
      <c r="S55" s="10" t="s">
        <v>63</v>
      </c>
      <c r="T55" s="10" t="s">
        <v>63</v>
      </c>
      <c r="U55" s="10" t="s">
        <v>63</v>
      </c>
      <c r="V55" s="10" t="s">
        <v>64</v>
      </c>
      <c r="W55" s="10" t="s">
        <v>63</v>
      </c>
      <c r="X55" s="8">
        <v>312.5</v>
      </c>
      <c r="Y55" s="8">
        <v>1</v>
      </c>
      <c r="Z55" s="8" t="s">
        <v>56</v>
      </c>
      <c r="AA55" s="204" t="s">
        <v>56</v>
      </c>
    </row>
    <row r="56" spans="1:27" s="16" customFormat="1" ht="127.5" customHeight="1">
      <c r="A56" s="99" t="s">
        <v>241</v>
      </c>
      <c r="B56" s="10" t="s">
        <v>280</v>
      </c>
      <c r="C56" s="10" t="s">
        <v>282</v>
      </c>
      <c r="D56" s="10" t="s">
        <v>60</v>
      </c>
      <c r="E56" s="10" t="s">
        <v>56</v>
      </c>
      <c r="F56" s="10" t="s">
        <v>56</v>
      </c>
      <c r="G56" s="10">
        <v>1963</v>
      </c>
      <c r="H56" s="44">
        <v>0</v>
      </c>
      <c r="I56" s="44">
        <v>1242000</v>
      </c>
      <c r="J56" s="45" t="s">
        <v>205</v>
      </c>
      <c r="K56" s="37" t="s">
        <v>635</v>
      </c>
      <c r="L56" s="10" t="s">
        <v>338</v>
      </c>
      <c r="M56" s="10" t="s">
        <v>61</v>
      </c>
      <c r="N56" s="10" t="s">
        <v>339</v>
      </c>
      <c r="O56" s="10" t="s">
        <v>340</v>
      </c>
      <c r="P56" s="291"/>
      <c r="Q56" s="10" t="s">
        <v>652</v>
      </c>
      <c r="R56" s="10" t="s">
        <v>63</v>
      </c>
      <c r="S56" s="10" t="s">
        <v>63</v>
      </c>
      <c r="T56" s="10" t="s">
        <v>63</v>
      </c>
      <c r="U56" s="10" t="s">
        <v>63</v>
      </c>
      <c r="V56" s="10" t="s">
        <v>64</v>
      </c>
      <c r="W56" s="10" t="s">
        <v>55</v>
      </c>
      <c r="X56" s="8">
        <v>400</v>
      </c>
      <c r="Y56" s="8">
        <v>1</v>
      </c>
      <c r="Z56" s="8" t="s">
        <v>56</v>
      </c>
      <c r="AA56" s="204" t="s">
        <v>56</v>
      </c>
    </row>
    <row r="57" spans="1:27" s="16" customFormat="1" ht="63.75">
      <c r="A57" s="99" t="s">
        <v>242</v>
      </c>
      <c r="B57" s="10" t="s">
        <v>280</v>
      </c>
      <c r="C57" s="10" t="s">
        <v>282</v>
      </c>
      <c r="D57" s="10" t="s">
        <v>60</v>
      </c>
      <c r="E57" s="10" t="s">
        <v>56</v>
      </c>
      <c r="F57" s="10" t="s">
        <v>56</v>
      </c>
      <c r="G57" s="10">
        <v>1975</v>
      </c>
      <c r="H57" s="44">
        <v>0</v>
      </c>
      <c r="I57" s="44">
        <v>947000</v>
      </c>
      <c r="J57" s="45" t="s">
        <v>205</v>
      </c>
      <c r="K57" s="18" t="s">
        <v>89</v>
      </c>
      <c r="L57" s="10" t="s">
        <v>341</v>
      </c>
      <c r="M57" s="10" t="s">
        <v>342</v>
      </c>
      <c r="N57" s="10" t="s">
        <v>343</v>
      </c>
      <c r="O57" s="10" t="s">
        <v>344</v>
      </c>
      <c r="P57" s="291"/>
      <c r="Q57" s="10" t="s">
        <v>89</v>
      </c>
      <c r="R57" s="10" t="s">
        <v>367</v>
      </c>
      <c r="S57" s="10" t="s">
        <v>367</v>
      </c>
      <c r="T57" s="10" t="s">
        <v>367</v>
      </c>
      <c r="U57" s="10" t="s">
        <v>367</v>
      </c>
      <c r="V57" s="10" t="s">
        <v>64</v>
      </c>
      <c r="W57" s="10" t="s">
        <v>367</v>
      </c>
      <c r="X57" s="8">
        <v>358.8</v>
      </c>
      <c r="Y57" s="8">
        <v>1</v>
      </c>
      <c r="Z57" s="8" t="s">
        <v>56</v>
      </c>
      <c r="AA57" s="204" t="s">
        <v>56</v>
      </c>
    </row>
    <row r="58" spans="1:27" s="16" customFormat="1" ht="25.5">
      <c r="A58" s="99" t="s">
        <v>243</v>
      </c>
      <c r="B58" s="10" t="s">
        <v>285</v>
      </c>
      <c r="C58" s="10" t="s">
        <v>286</v>
      </c>
      <c r="D58" s="10" t="s">
        <v>60</v>
      </c>
      <c r="E58" s="10" t="s">
        <v>56</v>
      </c>
      <c r="F58" s="10" t="s">
        <v>56</v>
      </c>
      <c r="G58" s="10">
        <v>1978</v>
      </c>
      <c r="H58" s="44">
        <v>0</v>
      </c>
      <c r="I58" s="45">
        <v>196000</v>
      </c>
      <c r="J58" s="45" t="s">
        <v>205</v>
      </c>
      <c r="K58" s="37" t="s">
        <v>641</v>
      </c>
      <c r="L58" s="10" t="s">
        <v>345</v>
      </c>
      <c r="M58" s="10" t="s">
        <v>346</v>
      </c>
      <c r="N58" s="10" t="s">
        <v>315</v>
      </c>
      <c r="O58" s="10" t="s">
        <v>347</v>
      </c>
      <c r="P58" s="291"/>
      <c r="Q58" s="10" t="s">
        <v>89</v>
      </c>
      <c r="R58" s="10" t="s">
        <v>144</v>
      </c>
      <c r="S58" s="10" t="s">
        <v>144</v>
      </c>
      <c r="T58" s="10" t="s">
        <v>64</v>
      </c>
      <c r="U58" s="10" t="s">
        <v>144</v>
      </c>
      <c r="V58" s="10" t="s">
        <v>64</v>
      </c>
      <c r="W58" s="10" t="s">
        <v>144</v>
      </c>
      <c r="X58" s="8">
        <v>70</v>
      </c>
      <c r="Y58" s="8">
        <v>1</v>
      </c>
      <c r="Z58" s="8" t="s">
        <v>56</v>
      </c>
      <c r="AA58" s="204" t="s">
        <v>56</v>
      </c>
    </row>
    <row r="59" spans="1:27" s="16" customFormat="1" ht="63.75">
      <c r="A59" s="99" t="s">
        <v>244</v>
      </c>
      <c r="B59" s="10" t="s">
        <v>280</v>
      </c>
      <c r="C59" s="10" t="s">
        <v>282</v>
      </c>
      <c r="D59" s="10" t="s">
        <v>60</v>
      </c>
      <c r="E59" s="10" t="s">
        <v>56</v>
      </c>
      <c r="F59" s="10" t="s">
        <v>56</v>
      </c>
      <c r="G59" s="10" t="s">
        <v>642</v>
      </c>
      <c r="H59" s="45">
        <v>0</v>
      </c>
      <c r="I59" s="45">
        <v>1135000</v>
      </c>
      <c r="J59" s="45" t="s">
        <v>205</v>
      </c>
      <c r="K59" s="37" t="s">
        <v>643</v>
      </c>
      <c r="L59" s="10" t="s">
        <v>348</v>
      </c>
      <c r="M59" s="10" t="s">
        <v>61</v>
      </c>
      <c r="N59" s="10" t="s">
        <v>143</v>
      </c>
      <c r="O59" s="10" t="s">
        <v>349</v>
      </c>
      <c r="P59" s="291"/>
      <c r="Q59" s="10" t="s">
        <v>89</v>
      </c>
      <c r="R59" s="10" t="s">
        <v>55</v>
      </c>
      <c r="S59" s="10" t="s">
        <v>145</v>
      </c>
      <c r="T59" s="10" t="s">
        <v>55</v>
      </c>
      <c r="U59" s="10" t="s">
        <v>55</v>
      </c>
      <c r="V59" s="10" t="s">
        <v>64</v>
      </c>
      <c r="W59" s="10" t="s">
        <v>55</v>
      </c>
      <c r="X59" s="8">
        <v>365.4</v>
      </c>
      <c r="Y59" s="8">
        <v>1</v>
      </c>
      <c r="Z59" s="8" t="s">
        <v>56</v>
      </c>
      <c r="AA59" s="204" t="s">
        <v>56</v>
      </c>
    </row>
    <row r="60" spans="1:27" s="16" customFormat="1" ht="25.5">
      <c r="A60" s="99" t="s">
        <v>245</v>
      </c>
      <c r="B60" s="10" t="s">
        <v>287</v>
      </c>
      <c r="C60" s="10" t="s">
        <v>288</v>
      </c>
      <c r="D60" s="10" t="s">
        <v>60</v>
      </c>
      <c r="E60" s="10" t="s">
        <v>56</v>
      </c>
      <c r="F60" s="10" t="s">
        <v>56</v>
      </c>
      <c r="G60" s="10">
        <v>1995</v>
      </c>
      <c r="H60" s="45">
        <v>0</v>
      </c>
      <c r="I60" s="45">
        <v>364000</v>
      </c>
      <c r="J60" s="45" t="s">
        <v>205</v>
      </c>
      <c r="K60" s="37" t="s">
        <v>644</v>
      </c>
      <c r="L60" s="10" t="s">
        <v>348</v>
      </c>
      <c r="M60" s="10" t="s">
        <v>327</v>
      </c>
      <c r="N60" s="10" t="s">
        <v>350</v>
      </c>
      <c r="O60" s="10" t="s">
        <v>866</v>
      </c>
      <c r="P60" s="291"/>
      <c r="Q60" s="10" t="s">
        <v>89</v>
      </c>
      <c r="R60" s="10" t="s">
        <v>55</v>
      </c>
      <c r="S60" s="10" t="s">
        <v>55</v>
      </c>
      <c r="T60" s="10" t="s">
        <v>64</v>
      </c>
      <c r="U60" s="10" t="s">
        <v>144</v>
      </c>
      <c r="V60" s="10" t="s">
        <v>64</v>
      </c>
      <c r="W60" s="10" t="s">
        <v>144</v>
      </c>
      <c r="X60" s="8">
        <v>117.2</v>
      </c>
      <c r="Y60" s="8">
        <v>1</v>
      </c>
      <c r="Z60" s="10" t="s">
        <v>645</v>
      </c>
      <c r="AA60" s="204" t="s">
        <v>56</v>
      </c>
    </row>
    <row r="61" spans="1:27" s="16" customFormat="1" ht="76.5">
      <c r="A61" s="99" t="s">
        <v>246</v>
      </c>
      <c r="B61" s="10" t="s">
        <v>280</v>
      </c>
      <c r="C61" s="10" t="s">
        <v>281</v>
      </c>
      <c r="D61" s="10" t="s">
        <v>60</v>
      </c>
      <c r="E61" s="10" t="s">
        <v>56</v>
      </c>
      <c r="F61" s="10" t="s">
        <v>56</v>
      </c>
      <c r="G61" s="10">
        <v>1975</v>
      </c>
      <c r="H61" s="45">
        <v>0</v>
      </c>
      <c r="I61" s="45">
        <v>1467000</v>
      </c>
      <c r="J61" s="45" t="s">
        <v>205</v>
      </c>
      <c r="K61" s="37" t="s">
        <v>635</v>
      </c>
      <c r="L61" s="10" t="s">
        <v>351</v>
      </c>
      <c r="M61" s="10" t="s">
        <v>346</v>
      </c>
      <c r="N61" s="10" t="s">
        <v>143</v>
      </c>
      <c r="O61" s="10" t="s">
        <v>352</v>
      </c>
      <c r="P61" s="291"/>
      <c r="Q61" s="10" t="s">
        <v>89</v>
      </c>
      <c r="R61" s="10" t="s">
        <v>55</v>
      </c>
      <c r="S61" s="10" t="s">
        <v>55</v>
      </c>
      <c r="T61" s="10" t="s">
        <v>55</v>
      </c>
      <c r="U61" s="10" t="s">
        <v>63</v>
      </c>
      <c r="V61" s="10" t="s">
        <v>64</v>
      </c>
      <c r="W61" s="10" t="s">
        <v>55</v>
      </c>
      <c r="X61" s="8">
        <v>472.5</v>
      </c>
      <c r="Y61" s="10" t="s">
        <v>867</v>
      </c>
      <c r="Z61" s="8" t="s">
        <v>56</v>
      </c>
      <c r="AA61" s="204" t="s">
        <v>56</v>
      </c>
    </row>
    <row r="62" spans="1:27" s="16" customFormat="1" ht="63.75">
      <c r="A62" s="99" t="s">
        <v>247</v>
      </c>
      <c r="B62" s="10" t="s">
        <v>280</v>
      </c>
      <c r="C62" s="10" t="s">
        <v>282</v>
      </c>
      <c r="D62" s="10" t="s">
        <v>60</v>
      </c>
      <c r="E62" s="10" t="s">
        <v>56</v>
      </c>
      <c r="F62" s="10" t="s">
        <v>56</v>
      </c>
      <c r="G62" s="10">
        <v>1971</v>
      </c>
      <c r="H62" s="45">
        <v>0</v>
      </c>
      <c r="I62" s="45">
        <v>1381000</v>
      </c>
      <c r="J62" s="45" t="s">
        <v>205</v>
      </c>
      <c r="K62" s="37" t="s">
        <v>646</v>
      </c>
      <c r="L62" s="10" t="s">
        <v>353</v>
      </c>
      <c r="M62" s="10" t="s">
        <v>346</v>
      </c>
      <c r="N62" s="10" t="s">
        <v>868</v>
      </c>
      <c r="O62" s="10" t="s">
        <v>349</v>
      </c>
      <c r="P62" s="291"/>
      <c r="Q62" s="10" t="s">
        <v>89</v>
      </c>
      <c r="R62" s="10" t="s">
        <v>63</v>
      </c>
      <c r="S62" s="10" t="s">
        <v>55</v>
      </c>
      <c r="T62" s="10" t="s">
        <v>55</v>
      </c>
      <c r="U62" s="10" t="s">
        <v>55</v>
      </c>
      <c r="V62" s="10" t="s">
        <v>64</v>
      </c>
      <c r="W62" s="10" t="s">
        <v>55</v>
      </c>
      <c r="X62" s="8">
        <v>444.7</v>
      </c>
      <c r="Y62" s="8">
        <v>1</v>
      </c>
      <c r="Z62" s="8" t="s">
        <v>56</v>
      </c>
      <c r="AA62" s="204" t="s">
        <v>56</v>
      </c>
    </row>
    <row r="63" spans="1:27" s="16" customFormat="1" ht="51">
      <c r="A63" s="99" t="s">
        <v>248</v>
      </c>
      <c r="B63" s="10" t="s">
        <v>289</v>
      </c>
      <c r="C63" s="10" t="s">
        <v>290</v>
      </c>
      <c r="D63" s="10" t="s">
        <v>60</v>
      </c>
      <c r="E63" s="10" t="s">
        <v>56</v>
      </c>
      <c r="F63" s="10" t="s">
        <v>56</v>
      </c>
      <c r="G63" s="10" t="s">
        <v>89</v>
      </c>
      <c r="H63" s="44">
        <v>539277.87</v>
      </c>
      <c r="I63" s="44" t="s">
        <v>89</v>
      </c>
      <c r="J63" s="44" t="s">
        <v>227</v>
      </c>
      <c r="K63" s="18" t="s">
        <v>89</v>
      </c>
      <c r="L63" s="10" t="s">
        <v>354</v>
      </c>
      <c r="M63" s="10" t="s">
        <v>346</v>
      </c>
      <c r="N63" s="10" t="s">
        <v>143</v>
      </c>
      <c r="O63" s="10" t="s">
        <v>59</v>
      </c>
      <c r="P63" s="291"/>
      <c r="Q63" s="10" t="s">
        <v>89</v>
      </c>
      <c r="R63" s="10" t="s">
        <v>55</v>
      </c>
      <c r="S63" s="10" t="s">
        <v>55</v>
      </c>
      <c r="T63" s="10" t="s">
        <v>55</v>
      </c>
      <c r="U63" s="10" t="s">
        <v>55</v>
      </c>
      <c r="V63" s="10" t="s">
        <v>64</v>
      </c>
      <c r="W63" s="10" t="s">
        <v>55</v>
      </c>
      <c r="X63" s="8" t="s">
        <v>89</v>
      </c>
      <c r="Y63" s="8">
        <v>1</v>
      </c>
      <c r="Z63" s="8" t="s">
        <v>56</v>
      </c>
      <c r="AA63" s="204" t="s">
        <v>56</v>
      </c>
    </row>
    <row r="64" spans="1:27" s="16" customFormat="1" ht="51">
      <c r="A64" s="99" t="s">
        <v>249</v>
      </c>
      <c r="B64" s="10" t="s">
        <v>291</v>
      </c>
      <c r="C64" s="10" t="s">
        <v>290</v>
      </c>
      <c r="D64" s="10" t="s">
        <v>60</v>
      </c>
      <c r="E64" s="10" t="s">
        <v>56</v>
      </c>
      <c r="F64" s="10" t="s">
        <v>56</v>
      </c>
      <c r="G64" s="10" t="s">
        <v>89</v>
      </c>
      <c r="H64" s="44">
        <v>81000</v>
      </c>
      <c r="I64" s="44" t="s">
        <v>89</v>
      </c>
      <c r="J64" s="44" t="s">
        <v>227</v>
      </c>
      <c r="K64" s="18" t="s">
        <v>89</v>
      </c>
      <c r="L64" s="10" t="s">
        <v>317</v>
      </c>
      <c r="M64" s="10" t="s">
        <v>346</v>
      </c>
      <c r="N64" s="10" t="s">
        <v>143</v>
      </c>
      <c r="O64" s="10" t="s">
        <v>59</v>
      </c>
      <c r="P64" s="291"/>
      <c r="Q64" s="10" t="s">
        <v>89</v>
      </c>
      <c r="R64" s="10" t="s">
        <v>55</v>
      </c>
      <c r="S64" s="10" t="s">
        <v>55</v>
      </c>
      <c r="T64" s="10" t="s">
        <v>55</v>
      </c>
      <c r="U64" s="10" t="s">
        <v>55</v>
      </c>
      <c r="V64" s="10" t="s">
        <v>64</v>
      </c>
      <c r="W64" s="10" t="s">
        <v>55</v>
      </c>
      <c r="X64" s="8" t="s">
        <v>89</v>
      </c>
      <c r="Y64" s="8">
        <v>1</v>
      </c>
      <c r="Z64" s="8" t="s">
        <v>56</v>
      </c>
      <c r="AA64" s="204" t="s">
        <v>56</v>
      </c>
    </row>
    <row r="65" spans="1:27" s="16" customFormat="1" ht="25.5">
      <c r="A65" s="99" t="s">
        <v>250</v>
      </c>
      <c r="B65" s="10" t="s">
        <v>647</v>
      </c>
      <c r="C65" s="10" t="s">
        <v>292</v>
      </c>
      <c r="D65" s="10" t="s">
        <v>60</v>
      </c>
      <c r="E65" s="10" t="s">
        <v>56</v>
      </c>
      <c r="F65" s="10" t="s">
        <v>56</v>
      </c>
      <c r="G65" s="10" t="s">
        <v>89</v>
      </c>
      <c r="H65" s="44">
        <v>32612.93</v>
      </c>
      <c r="I65" s="44" t="s">
        <v>89</v>
      </c>
      <c r="J65" s="44" t="s">
        <v>227</v>
      </c>
      <c r="K65" s="37" t="s">
        <v>355</v>
      </c>
      <c r="L65" s="10" t="s">
        <v>648</v>
      </c>
      <c r="M65" s="10" t="s">
        <v>356</v>
      </c>
      <c r="N65" s="10" t="s">
        <v>89</v>
      </c>
      <c r="O65" s="10" t="s">
        <v>89</v>
      </c>
      <c r="P65" s="291"/>
      <c r="Q65" s="10" t="s">
        <v>89</v>
      </c>
      <c r="R65" s="10" t="s">
        <v>55</v>
      </c>
      <c r="S65" s="10" t="s">
        <v>55</v>
      </c>
      <c r="T65" s="10" t="s">
        <v>55</v>
      </c>
      <c r="U65" s="10" t="s">
        <v>55</v>
      </c>
      <c r="V65" s="10" t="s">
        <v>64</v>
      </c>
      <c r="W65" s="10" t="s">
        <v>55</v>
      </c>
      <c r="X65" s="8" t="s">
        <v>89</v>
      </c>
      <c r="Y65" s="8">
        <v>1</v>
      </c>
      <c r="Z65" s="8" t="s">
        <v>56</v>
      </c>
      <c r="AA65" s="204" t="s">
        <v>56</v>
      </c>
    </row>
    <row r="66" spans="1:27" s="16" customFormat="1" ht="25.5">
      <c r="A66" s="99" t="s">
        <v>251</v>
      </c>
      <c r="B66" s="10" t="s">
        <v>647</v>
      </c>
      <c r="C66" s="10" t="s">
        <v>292</v>
      </c>
      <c r="D66" s="10" t="s">
        <v>60</v>
      </c>
      <c r="E66" s="10" t="s">
        <v>56</v>
      </c>
      <c r="F66" s="10" t="s">
        <v>56</v>
      </c>
      <c r="G66" s="10" t="s">
        <v>89</v>
      </c>
      <c r="H66" s="44">
        <v>49359.59</v>
      </c>
      <c r="I66" s="44" t="s">
        <v>89</v>
      </c>
      <c r="J66" s="44" t="s">
        <v>227</v>
      </c>
      <c r="K66" s="37" t="s">
        <v>355</v>
      </c>
      <c r="L66" s="10" t="s">
        <v>649</v>
      </c>
      <c r="M66" s="10" t="s">
        <v>356</v>
      </c>
      <c r="N66" s="10" t="s">
        <v>89</v>
      </c>
      <c r="O66" s="10" t="s">
        <v>89</v>
      </c>
      <c r="P66" s="291"/>
      <c r="Q66" s="10" t="s">
        <v>89</v>
      </c>
      <c r="R66" s="10" t="s">
        <v>55</v>
      </c>
      <c r="S66" s="10" t="s">
        <v>55</v>
      </c>
      <c r="T66" s="10" t="s">
        <v>55</v>
      </c>
      <c r="U66" s="10" t="s">
        <v>55</v>
      </c>
      <c r="V66" s="10" t="s">
        <v>64</v>
      </c>
      <c r="W66" s="10" t="s">
        <v>55</v>
      </c>
      <c r="X66" s="8" t="s">
        <v>89</v>
      </c>
      <c r="Y66" s="8">
        <v>1</v>
      </c>
      <c r="Z66" s="8" t="s">
        <v>56</v>
      </c>
      <c r="AA66" s="204" t="s">
        <v>56</v>
      </c>
    </row>
    <row r="67" spans="1:27" s="16" customFormat="1" ht="38.25">
      <c r="A67" s="99" t="s">
        <v>252</v>
      </c>
      <c r="B67" s="10" t="s">
        <v>293</v>
      </c>
      <c r="C67" s="10" t="s">
        <v>294</v>
      </c>
      <c r="D67" s="10" t="s">
        <v>60</v>
      </c>
      <c r="E67" s="10" t="s">
        <v>56</v>
      </c>
      <c r="F67" s="10" t="s">
        <v>56</v>
      </c>
      <c r="G67" s="10">
        <v>2011</v>
      </c>
      <c r="H67" s="45">
        <v>0</v>
      </c>
      <c r="I67" s="45">
        <v>1819000</v>
      </c>
      <c r="J67" s="45" t="s">
        <v>205</v>
      </c>
      <c r="K67" s="37" t="s">
        <v>653</v>
      </c>
      <c r="L67" s="10" t="s">
        <v>650</v>
      </c>
      <c r="M67" s="10" t="s">
        <v>357</v>
      </c>
      <c r="N67" s="10" t="s">
        <v>315</v>
      </c>
      <c r="O67" s="10" t="s">
        <v>67</v>
      </c>
      <c r="P67" s="291"/>
      <c r="Q67" s="10" t="s">
        <v>89</v>
      </c>
      <c r="R67" s="10" t="s">
        <v>63</v>
      </c>
      <c r="S67" s="10" t="s">
        <v>63</v>
      </c>
      <c r="T67" s="10" t="s">
        <v>63</v>
      </c>
      <c r="U67" s="10" t="s">
        <v>63</v>
      </c>
      <c r="V67" s="10" t="s">
        <v>63</v>
      </c>
      <c r="W67" s="10" t="s">
        <v>63</v>
      </c>
      <c r="X67" s="8">
        <v>515.1</v>
      </c>
      <c r="Y67" s="8">
        <v>2</v>
      </c>
      <c r="Z67" s="8" t="s">
        <v>56</v>
      </c>
      <c r="AA67" s="204" t="s">
        <v>60</v>
      </c>
    </row>
    <row r="68" spans="1:27" s="16" customFormat="1" ht="38.25">
      <c r="A68" s="99" t="s">
        <v>253</v>
      </c>
      <c r="B68" s="10" t="s">
        <v>293</v>
      </c>
      <c r="C68" s="10" t="s">
        <v>295</v>
      </c>
      <c r="D68" s="10" t="s">
        <v>60</v>
      </c>
      <c r="E68" s="10" t="s">
        <v>56</v>
      </c>
      <c r="F68" s="10" t="s">
        <v>56</v>
      </c>
      <c r="G68" s="10" t="s">
        <v>307</v>
      </c>
      <c r="H68" s="45">
        <v>0</v>
      </c>
      <c r="I68" s="45">
        <v>4273000</v>
      </c>
      <c r="J68" s="45" t="s">
        <v>205</v>
      </c>
      <c r="K68" s="37" t="s">
        <v>653</v>
      </c>
      <c r="L68" s="10" t="s">
        <v>650</v>
      </c>
      <c r="M68" s="10" t="s">
        <v>61</v>
      </c>
      <c r="N68" s="10" t="s">
        <v>143</v>
      </c>
      <c r="O68" s="10" t="s">
        <v>67</v>
      </c>
      <c r="P68" s="291"/>
      <c r="Q68" s="10" t="s">
        <v>651</v>
      </c>
      <c r="R68" s="10" t="s">
        <v>63</v>
      </c>
      <c r="S68" s="10" t="s">
        <v>63</v>
      </c>
      <c r="T68" s="10" t="s">
        <v>63</v>
      </c>
      <c r="U68" s="10" t="s">
        <v>63</v>
      </c>
      <c r="V68" s="10" t="s">
        <v>63</v>
      </c>
      <c r="W68" s="10" t="s">
        <v>63</v>
      </c>
      <c r="X68" s="8">
        <v>1210</v>
      </c>
      <c r="Y68" s="8">
        <v>2</v>
      </c>
      <c r="Z68" s="8" t="s">
        <v>56</v>
      </c>
      <c r="AA68" s="204" t="s">
        <v>56</v>
      </c>
    </row>
    <row r="69" spans="1:27" s="16" customFormat="1" ht="25.5">
      <c r="A69" s="99" t="s">
        <v>254</v>
      </c>
      <c r="B69" s="10" t="s">
        <v>268</v>
      </c>
      <c r="C69" s="10" t="s">
        <v>296</v>
      </c>
      <c r="D69" s="10" t="s">
        <v>60</v>
      </c>
      <c r="E69" s="10" t="s">
        <v>56</v>
      </c>
      <c r="F69" s="10" t="s">
        <v>56</v>
      </c>
      <c r="G69" s="10" t="s">
        <v>89</v>
      </c>
      <c r="H69" s="44">
        <v>54154.11</v>
      </c>
      <c r="I69" s="44">
        <v>0</v>
      </c>
      <c r="J69" s="44" t="s">
        <v>227</v>
      </c>
      <c r="K69" s="37" t="s">
        <v>653</v>
      </c>
      <c r="L69" s="10" t="s">
        <v>602</v>
      </c>
      <c r="M69" s="10" t="s">
        <v>346</v>
      </c>
      <c r="N69" s="10" t="s">
        <v>315</v>
      </c>
      <c r="O69" s="10" t="s">
        <v>59</v>
      </c>
      <c r="P69" s="291"/>
      <c r="Q69" s="10" t="s">
        <v>89</v>
      </c>
      <c r="R69" s="10" t="s">
        <v>144</v>
      </c>
      <c r="S69" s="10" t="s">
        <v>144</v>
      </c>
      <c r="T69" s="10" t="s">
        <v>144</v>
      </c>
      <c r="U69" s="10" t="s">
        <v>144</v>
      </c>
      <c r="V69" s="10" t="s">
        <v>64</v>
      </c>
      <c r="W69" s="10" t="s">
        <v>144</v>
      </c>
      <c r="X69" s="8" t="s">
        <v>89</v>
      </c>
      <c r="Y69" s="8">
        <v>1</v>
      </c>
      <c r="Z69" s="8" t="s">
        <v>56</v>
      </c>
      <c r="AA69" s="204" t="s">
        <v>56</v>
      </c>
    </row>
    <row r="70" spans="1:27" s="16" customFormat="1" ht="51">
      <c r="A70" s="99" t="s">
        <v>255</v>
      </c>
      <c r="B70" s="10" t="s">
        <v>289</v>
      </c>
      <c r="C70" s="10" t="s">
        <v>290</v>
      </c>
      <c r="D70" s="10" t="s">
        <v>60</v>
      </c>
      <c r="E70" s="10" t="s">
        <v>56</v>
      </c>
      <c r="F70" s="10" t="s">
        <v>56</v>
      </c>
      <c r="G70" s="10" t="s">
        <v>89</v>
      </c>
      <c r="H70" s="44">
        <v>247231.57</v>
      </c>
      <c r="I70" s="44">
        <v>0</v>
      </c>
      <c r="J70" s="44" t="s">
        <v>227</v>
      </c>
      <c r="K70" s="37" t="s">
        <v>653</v>
      </c>
      <c r="L70" s="10" t="s">
        <v>358</v>
      </c>
      <c r="M70" s="10" t="s">
        <v>346</v>
      </c>
      <c r="N70" s="10" t="s">
        <v>359</v>
      </c>
      <c r="O70" s="10" t="s">
        <v>360</v>
      </c>
      <c r="P70" s="291"/>
      <c r="Q70" s="10" t="s">
        <v>659</v>
      </c>
      <c r="R70" s="10" t="s">
        <v>55</v>
      </c>
      <c r="S70" s="10" t="s">
        <v>55</v>
      </c>
      <c r="T70" s="10" t="s">
        <v>55</v>
      </c>
      <c r="U70" s="10" t="s">
        <v>55</v>
      </c>
      <c r="V70" s="10" t="s">
        <v>55</v>
      </c>
      <c r="W70" s="10" t="s">
        <v>55</v>
      </c>
      <c r="X70" s="8" t="s">
        <v>89</v>
      </c>
      <c r="Y70" s="8">
        <v>1</v>
      </c>
      <c r="Z70" s="8" t="s">
        <v>56</v>
      </c>
      <c r="AA70" s="204" t="s">
        <v>56</v>
      </c>
    </row>
    <row r="71" spans="1:27" s="16" customFormat="1" ht="25.5">
      <c r="A71" s="99" t="s">
        <v>256</v>
      </c>
      <c r="B71" s="10" t="s">
        <v>297</v>
      </c>
      <c r="C71" s="10" t="s">
        <v>298</v>
      </c>
      <c r="D71" s="10" t="s">
        <v>60</v>
      </c>
      <c r="E71" s="10" t="s">
        <v>56</v>
      </c>
      <c r="F71" s="10" t="s">
        <v>56</v>
      </c>
      <c r="G71" s="10">
        <v>2010</v>
      </c>
      <c r="H71" s="45">
        <v>0</v>
      </c>
      <c r="I71" s="196">
        <v>124000</v>
      </c>
      <c r="J71" s="45" t="s">
        <v>205</v>
      </c>
      <c r="K71" s="37" t="s">
        <v>653</v>
      </c>
      <c r="L71" s="10" t="s">
        <v>599</v>
      </c>
      <c r="M71" s="10" t="s">
        <v>361</v>
      </c>
      <c r="N71" s="10" t="s">
        <v>89</v>
      </c>
      <c r="O71" s="10" t="s">
        <v>363</v>
      </c>
      <c r="P71" s="291"/>
      <c r="Q71" s="10" t="s">
        <v>89</v>
      </c>
      <c r="R71" s="10" t="s">
        <v>55</v>
      </c>
      <c r="S71" s="10" t="s">
        <v>55</v>
      </c>
      <c r="T71" s="10" t="s">
        <v>89</v>
      </c>
      <c r="U71" s="10" t="s">
        <v>55</v>
      </c>
      <c r="V71" s="10" t="s">
        <v>89</v>
      </c>
      <c r="W71" s="10" t="s">
        <v>55</v>
      </c>
      <c r="X71" s="8">
        <v>57.1</v>
      </c>
      <c r="Y71" s="8">
        <v>1</v>
      </c>
      <c r="Z71" s="8" t="s">
        <v>56</v>
      </c>
      <c r="AA71" s="204" t="s">
        <v>56</v>
      </c>
    </row>
    <row r="72" spans="1:27" s="16" customFormat="1" ht="25.5">
      <c r="A72" s="99" t="s">
        <v>257</v>
      </c>
      <c r="B72" s="10" t="s">
        <v>297</v>
      </c>
      <c r="C72" s="10" t="s">
        <v>299</v>
      </c>
      <c r="D72" s="10" t="s">
        <v>60</v>
      </c>
      <c r="E72" s="10" t="s">
        <v>56</v>
      </c>
      <c r="F72" s="10" t="s">
        <v>56</v>
      </c>
      <c r="G72" s="10">
        <v>2010</v>
      </c>
      <c r="H72" s="44">
        <v>68855.79</v>
      </c>
      <c r="I72" s="44">
        <v>0</v>
      </c>
      <c r="J72" s="44" t="s">
        <v>227</v>
      </c>
      <c r="K72" s="37" t="s">
        <v>653</v>
      </c>
      <c r="L72" s="10" t="s">
        <v>599</v>
      </c>
      <c r="M72" s="10" t="s">
        <v>364</v>
      </c>
      <c r="N72" s="10" t="s">
        <v>89</v>
      </c>
      <c r="O72" s="10" t="s">
        <v>363</v>
      </c>
      <c r="P72" s="291"/>
      <c r="Q72" s="10" t="s">
        <v>89</v>
      </c>
      <c r="R72" s="10" t="s">
        <v>55</v>
      </c>
      <c r="S72" s="10" t="s">
        <v>55</v>
      </c>
      <c r="T72" s="10" t="s">
        <v>89</v>
      </c>
      <c r="U72" s="10" t="s">
        <v>55</v>
      </c>
      <c r="V72" s="10" t="s">
        <v>89</v>
      </c>
      <c r="W72" s="10" t="s">
        <v>55</v>
      </c>
      <c r="X72" s="8">
        <v>25</v>
      </c>
      <c r="Y72" s="8">
        <v>1</v>
      </c>
      <c r="Z72" s="8" t="s">
        <v>56</v>
      </c>
      <c r="AA72" s="204" t="s">
        <v>56</v>
      </c>
    </row>
    <row r="73" spans="1:27" s="16" customFormat="1" ht="25.5">
      <c r="A73" s="99" t="s">
        <v>258</v>
      </c>
      <c r="B73" s="10" t="s">
        <v>654</v>
      </c>
      <c r="C73" s="10" t="s">
        <v>300</v>
      </c>
      <c r="D73" s="10" t="s">
        <v>60</v>
      </c>
      <c r="E73" s="10" t="s">
        <v>56</v>
      </c>
      <c r="F73" s="10" t="s">
        <v>56</v>
      </c>
      <c r="G73" s="10" t="s">
        <v>89</v>
      </c>
      <c r="H73" s="44">
        <v>163438.91</v>
      </c>
      <c r="I73" s="44">
        <v>0</v>
      </c>
      <c r="J73" s="44" t="s">
        <v>227</v>
      </c>
      <c r="K73" s="37" t="s">
        <v>653</v>
      </c>
      <c r="L73" s="10" t="s">
        <v>655</v>
      </c>
      <c r="M73" s="10" t="s">
        <v>89</v>
      </c>
      <c r="N73" s="10" t="s">
        <v>89</v>
      </c>
      <c r="O73" s="10" t="s">
        <v>89</v>
      </c>
      <c r="P73" s="291"/>
      <c r="Q73" s="10" t="s">
        <v>869</v>
      </c>
      <c r="R73" s="10" t="s">
        <v>55</v>
      </c>
      <c r="S73" s="10" t="s">
        <v>55</v>
      </c>
      <c r="T73" s="10" t="s">
        <v>55</v>
      </c>
      <c r="U73" s="10" t="s">
        <v>55</v>
      </c>
      <c r="V73" s="10" t="s">
        <v>89</v>
      </c>
      <c r="W73" s="10" t="s">
        <v>55</v>
      </c>
      <c r="X73" s="8" t="s">
        <v>89</v>
      </c>
      <c r="Y73" s="8" t="s">
        <v>89</v>
      </c>
      <c r="Z73" s="8" t="s">
        <v>56</v>
      </c>
      <c r="AA73" s="204" t="s">
        <v>56</v>
      </c>
    </row>
    <row r="74" spans="1:27" s="16" customFormat="1" ht="25.5">
      <c r="A74" s="99" t="s">
        <v>259</v>
      </c>
      <c r="B74" s="10" t="s">
        <v>656</v>
      </c>
      <c r="C74" s="10" t="s">
        <v>301</v>
      </c>
      <c r="D74" s="10" t="s">
        <v>56</v>
      </c>
      <c r="E74" s="10" t="s">
        <v>56</v>
      </c>
      <c r="F74" s="10" t="s">
        <v>60</v>
      </c>
      <c r="G74" s="10">
        <v>1916</v>
      </c>
      <c r="H74" s="44">
        <v>1781070.23</v>
      </c>
      <c r="I74" s="44">
        <v>0</v>
      </c>
      <c r="J74" s="44" t="s">
        <v>227</v>
      </c>
      <c r="K74" s="37" t="s">
        <v>653</v>
      </c>
      <c r="L74" s="10" t="s">
        <v>657</v>
      </c>
      <c r="M74" s="10" t="s">
        <v>61</v>
      </c>
      <c r="N74" s="10" t="s">
        <v>89</v>
      </c>
      <c r="O74" s="10" t="s">
        <v>67</v>
      </c>
      <c r="P74" s="291"/>
      <c r="Q74" s="10" t="s">
        <v>658</v>
      </c>
      <c r="R74" s="10" t="s">
        <v>55</v>
      </c>
      <c r="S74" s="10" t="s">
        <v>55</v>
      </c>
      <c r="T74" s="10" t="s">
        <v>89</v>
      </c>
      <c r="U74" s="10" t="s">
        <v>55</v>
      </c>
      <c r="V74" s="10" t="s">
        <v>89</v>
      </c>
      <c r="W74" s="10" t="s">
        <v>55</v>
      </c>
      <c r="X74" s="8">
        <v>140.8</v>
      </c>
      <c r="Y74" s="8" t="s">
        <v>89</v>
      </c>
      <c r="Z74" s="8" t="s">
        <v>56</v>
      </c>
      <c r="AA74" s="204" t="s">
        <v>56</v>
      </c>
    </row>
    <row r="75" spans="1:27" s="16" customFormat="1" ht="51">
      <c r="A75" s="99" t="s">
        <v>260</v>
      </c>
      <c r="B75" s="10" t="s">
        <v>289</v>
      </c>
      <c r="C75" s="10" t="s">
        <v>290</v>
      </c>
      <c r="D75" s="10" t="s">
        <v>60</v>
      </c>
      <c r="E75" s="10" t="s">
        <v>56</v>
      </c>
      <c r="F75" s="10" t="s">
        <v>56</v>
      </c>
      <c r="G75" s="10" t="s">
        <v>89</v>
      </c>
      <c r="H75" s="44">
        <v>51538</v>
      </c>
      <c r="I75" s="44">
        <v>0</v>
      </c>
      <c r="J75" s="44" t="s">
        <v>227</v>
      </c>
      <c r="K75" s="37" t="s">
        <v>653</v>
      </c>
      <c r="L75" s="10" t="s">
        <v>319</v>
      </c>
      <c r="M75" s="10" t="s">
        <v>346</v>
      </c>
      <c r="N75" s="10" t="s">
        <v>89</v>
      </c>
      <c r="O75" s="10" t="s">
        <v>89</v>
      </c>
      <c r="P75" s="291"/>
      <c r="Q75" s="10" t="s">
        <v>89</v>
      </c>
      <c r="R75" s="10" t="s">
        <v>144</v>
      </c>
      <c r="S75" s="10" t="s">
        <v>144</v>
      </c>
      <c r="T75" s="10" t="s">
        <v>144</v>
      </c>
      <c r="U75" s="10" t="s">
        <v>144</v>
      </c>
      <c r="V75" s="10" t="s">
        <v>89</v>
      </c>
      <c r="W75" s="10" t="s">
        <v>144</v>
      </c>
      <c r="X75" s="8" t="s">
        <v>89</v>
      </c>
      <c r="Y75" s="8">
        <v>1</v>
      </c>
      <c r="Z75" s="8" t="s">
        <v>56</v>
      </c>
      <c r="AA75" s="204" t="s">
        <v>56</v>
      </c>
    </row>
    <row r="76" spans="1:27" s="16" customFormat="1" ht="25.5">
      <c r="A76" s="99" t="s">
        <v>261</v>
      </c>
      <c r="B76" s="10" t="s">
        <v>302</v>
      </c>
      <c r="C76" s="10" t="s">
        <v>303</v>
      </c>
      <c r="D76" s="10" t="s">
        <v>60</v>
      </c>
      <c r="E76" s="10" t="s">
        <v>56</v>
      </c>
      <c r="F76" s="10" t="s">
        <v>56</v>
      </c>
      <c r="G76" s="10" t="s">
        <v>306</v>
      </c>
      <c r="H76" s="67">
        <v>165762.48</v>
      </c>
      <c r="I76" s="44">
        <v>0</v>
      </c>
      <c r="J76" s="44" t="s">
        <v>227</v>
      </c>
      <c r="K76" s="37" t="s">
        <v>653</v>
      </c>
      <c r="L76" s="10" t="s">
        <v>660</v>
      </c>
      <c r="M76" s="10" t="s">
        <v>61</v>
      </c>
      <c r="N76" s="10" t="s">
        <v>89</v>
      </c>
      <c r="O76" s="10" t="s">
        <v>363</v>
      </c>
      <c r="P76" s="291"/>
      <c r="Q76" s="10" t="s">
        <v>662</v>
      </c>
      <c r="R76" s="10" t="s">
        <v>63</v>
      </c>
      <c r="S76" s="10" t="s">
        <v>63</v>
      </c>
      <c r="T76" s="10" t="s">
        <v>63</v>
      </c>
      <c r="U76" s="10" t="s">
        <v>63</v>
      </c>
      <c r="V76" s="10" t="s">
        <v>89</v>
      </c>
      <c r="W76" s="10" t="s">
        <v>63</v>
      </c>
      <c r="X76" s="8" t="s">
        <v>89</v>
      </c>
      <c r="Y76" s="8">
        <v>1</v>
      </c>
      <c r="Z76" s="8" t="s">
        <v>56</v>
      </c>
      <c r="AA76" s="204" t="s">
        <v>56</v>
      </c>
    </row>
    <row r="77" spans="1:27" s="16" customFormat="1" ht="51">
      <c r="A77" s="99" t="s">
        <v>262</v>
      </c>
      <c r="B77" s="31" t="s">
        <v>304</v>
      </c>
      <c r="C77" s="31" t="s">
        <v>305</v>
      </c>
      <c r="D77" s="31" t="s">
        <v>60</v>
      </c>
      <c r="E77" s="10" t="s">
        <v>56</v>
      </c>
      <c r="F77" s="10" t="s">
        <v>56</v>
      </c>
      <c r="G77" s="10">
        <v>1974</v>
      </c>
      <c r="H77" s="44">
        <v>0</v>
      </c>
      <c r="I77" s="44">
        <v>4124000</v>
      </c>
      <c r="J77" s="44" t="s">
        <v>205</v>
      </c>
      <c r="K77" s="37" t="s">
        <v>653</v>
      </c>
      <c r="L77" s="31" t="s">
        <v>661</v>
      </c>
      <c r="M77" s="31" t="s">
        <v>327</v>
      </c>
      <c r="N77" s="31" t="s">
        <v>365</v>
      </c>
      <c r="O77" s="31" t="s">
        <v>366</v>
      </c>
      <c r="P77" s="291"/>
      <c r="Q77" s="10" t="s">
        <v>870</v>
      </c>
      <c r="R77" s="10" t="s">
        <v>63</v>
      </c>
      <c r="S77" s="10" t="s">
        <v>63</v>
      </c>
      <c r="T77" s="10" t="s">
        <v>63</v>
      </c>
      <c r="U77" s="10" t="s">
        <v>63</v>
      </c>
      <c r="V77" s="10" t="s">
        <v>89</v>
      </c>
      <c r="W77" s="10" t="s">
        <v>63</v>
      </c>
      <c r="X77" s="8">
        <v>853.27</v>
      </c>
      <c r="Y77" s="8">
        <v>2</v>
      </c>
      <c r="Z77" s="8" t="s">
        <v>60</v>
      </c>
      <c r="AA77" s="204" t="s">
        <v>56</v>
      </c>
    </row>
    <row r="78" spans="1:27" s="16" customFormat="1" ht="40.5" customHeight="1">
      <c r="A78" s="99" t="s">
        <v>426</v>
      </c>
      <c r="B78" s="31" t="s">
        <v>297</v>
      </c>
      <c r="C78" s="31" t="s">
        <v>663</v>
      </c>
      <c r="D78" s="31" t="s">
        <v>60</v>
      </c>
      <c r="E78" s="10" t="s">
        <v>56</v>
      </c>
      <c r="F78" s="10" t="s">
        <v>56</v>
      </c>
      <c r="G78" s="10">
        <v>2017</v>
      </c>
      <c r="H78" s="67">
        <v>18329</v>
      </c>
      <c r="I78" s="44">
        <v>0</v>
      </c>
      <c r="J78" s="44" t="s">
        <v>89</v>
      </c>
      <c r="K78" s="37" t="s">
        <v>89</v>
      </c>
      <c r="L78" s="31" t="s">
        <v>309</v>
      </c>
      <c r="M78" s="31" t="s">
        <v>664</v>
      </c>
      <c r="N78" s="31" t="s">
        <v>89</v>
      </c>
      <c r="O78" s="31" t="s">
        <v>665</v>
      </c>
      <c r="P78" s="291"/>
      <c r="Q78" s="10" t="s">
        <v>89</v>
      </c>
      <c r="R78" s="10" t="s">
        <v>63</v>
      </c>
      <c r="S78" s="10" t="s">
        <v>63</v>
      </c>
      <c r="T78" s="10" t="s">
        <v>63</v>
      </c>
      <c r="U78" s="10" t="s">
        <v>63</v>
      </c>
      <c r="V78" s="10" t="s">
        <v>89</v>
      </c>
      <c r="W78" s="10" t="s">
        <v>63</v>
      </c>
      <c r="X78" s="8" t="s">
        <v>89</v>
      </c>
      <c r="Y78" s="8">
        <v>1</v>
      </c>
      <c r="Z78" s="8" t="s">
        <v>56</v>
      </c>
      <c r="AA78" s="204" t="s">
        <v>56</v>
      </c>
    </row>
    <row r="79" spans="1:27" s="19" customFormat="1" ht="12.75" customHeight="1">
      <c r="A79" s="294" t="s">
        <v>460</v>
      </c>
      <c r="B79" s="295"/>
      <c r="C79" s="295"/>
      <c r="D79" s="295"/>
      <c r="E79" s="295"/>
      <c r="F79" s="295"/>
      <c r="G79" s="295"/>
      <c r="H79" s="86">
        <f>SUM(H6:H78)</f>
        <v>6557322.970000001</v>
      </c>
      <c r="I79" s="86">
        <f>SUM(I6:I78)</f>
        <v>91386000</v>
      </c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8"/>
      <c r="X79" s="288"/>
      <c r="Y79" s="288"/>
      <c r="Z79" s="288"/>
      <c r="AA79" s="289"/>
    </row>
    <row r="80" spans="1:27" ht="13.5" customHeight="1">
      <c r="A80" s="283" t="s">
        <v>771</v>
      </c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5"/>
    </row>
    <row r="81" spans="1:27" ht="140.25">
      <c r="A81" s="97" t="s">
        <v>28</v>
      </c>
      <c r="B81" s="31" t="s">
        <v>80</v>
      </c>
      <c r="C81" s="282" t="s">
        <v>871</v>
      </c>
      <c r="D81" s="65" t="s">
        <v>60</v>
      </c>
      <c r="E81" s="65" t="s">
        <v>56</v>
      </c>
      <c r="F81" s="65" t="s">
        <v>60</v>
      </c>
      <c r="G81" s="65">
        <v>1956</v>
      </c>
      <c r="H81" s="81">
        <v>0</v>
      </c>
      <c r="I81" s="45">
        <v>2114000</v>
      </c>
      <c r="J81" s="81" t="s">
        <v>205</v>
      </c>
      <c r="K81" s="52" t="s">
        <v>82</v>
      </c>
      <c r="L81" s="31" t="s">
        <v>726</v>
      </c>
      <c r="M81" s="31" t="s">
        <v>84</v>
      </c>
      <c r="N81" s="31" t="s">
        <v>85</v>
      </c>
      <c r="O81" s="31" t="s">
        <v>86</v>
      </c>
      <c r="P81" s="31" t="s">
        <v>727</v>
      </c>
      <c r="Q81" s="31" t="s">
        <v>730</v>
      </c>
      <c r="R81" s="31" t="s">
        <v>55</v>
      </c>
      <c r="S81" s="31" t="s">
        <v>55</v>
      </c>
      <c r="T81" s="31" t="s">
        <v>55</v>
      </c>
      <c r="U81" s="31" t="s">
        <v>55</v>
      </c>
      <c r="V81" s="31" t="s">
        <v>55</v>
      </c>
      <c r="W81" s="31" t="s">
        <v>55</v>
      </c>
      <c r="X81" s="32">
        <v>432</v>
      </c>
      <c r="Y81" s="32">
        <v>2</v>
      </c>
      <c r="Z81" s="32" t="s">
        <v>60</v>
      </c>
      <c r="AA81" s="205" t="s">
        <v>60</v>
      </c>
    </row>
    <row r="82" spans="1:27" ht="60.75" customHeight="1">
      <c r="A82" s="97" t="s">
        <v>29</v>
      </c>
      <c r="B82" s="31" t="s">
        <v>81</v>
      </c>
      <c r="C82" s="282"/>
      <c r="D82" s="65" t="s">
        <v>60</v>
      </c>
      <c r="E82" s="65" t="s">
        <v>56</v>
      </c>
      <c r="F82" s="65" t="s">
        <v>60</v>
      </c>
      <c r="G82" s="31">
        <v>1920</v>
      </c>
      <c r="H82" s="58">
        <v>0</v>
      </c>
      <c r="I82" s="45">
        <v>821000</v>
      </c>
      <c r="J82" s="58" t="s">
        <v>205</v>
      </c>
      <c r="K82" s="41" t="s">
        <v>83</v>
      </c>
      <c r="L82" s="31" t="s">
        <v>650</v>
      </c>
      <c r="M82" s="31" t="s">
        <v>87</v>
      </c>
      <c r="N82" s="31" t="s">
        <v>85</v>
      </c>
      <c r="O82" s="31" t="s">
        <v>88</v>
      </c>
      <c r="P82" s="31" t="s">
        <v>728</v>
      </c>
      <c r="Q82" s="31" t="s">
        <v>729</v>
      </c>
      <c r="R82" s="31" t="s">
        <v>55</v>
      </c>
      <c r="S82" s="31" t="s">
        <v>55</v>
      </c>
      <c r="T82" s="31" t="s">
        <v>55</v>
      </c>
      <c r="U82" s="31" t="s">
        <v>55</v>
      </c>
      <c r="V82" s="31" t="s">
        <v>55</v>
      </c>
      <c r="W82" s="31" t="s">
        <v>55</v>
      </c>
      <c r="X82" s="31" t="s">
        <v>90</v>
      </c>
      <c r="Y82" s="32">
        <v>3</v>
      </c>
      <c r="Z82" s="32" t="s">
        <v>60</v>
      </c>
      <c r="AA82" s="205" t="s">
        <v>56</v>
      </c>
    </row>
    <row r="83" spans="1:27" s="19" customFormat="1" ht="12.75" customHeight="1">
      <c r="A83" s="294" t="s">
        <v>460</v>
      </c>
      <c r="B83" s="295"/>
      <c r="C83" s="295"/>
      <c r="D83" s="295"/>
      <c r="E83" s="295"/>
      <c r="F83" s="295"/>
      <c r="G83" s="295"/>
      <c r="H83" s="86">
        <f>SUM(H81:H82)</f>
        <v>0</v>
      </c>
      <c r="I83" s="86">
        <f>SUM(I81:I82)</f>
        <v>2935000</v>
      </c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9"/>
    </row>
    <row r="84" spans="1:27" ht="13.5" customHeight="1">
      <c r="A84" s="283" t="s">
        <v>772</v>
      </c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5"/>
    </row>
    <row r="85" spans="1:27" s="16" customFormat="1" ht="12.75">
      <c r="A85" s="276" t="s">
        <v>418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8"/>
    </row>
    <row r="86" spans="1:27" s="16" customFormat="1" ht="12.75" customHeight="1">
      <c r="A86" s="286" t="s">
        <v>460</v>
      </c>
      <c r="B86" s="287"/>
      <c r="C86" s="287"/>
      <c r="D86" s="287"/>
      <c r="E86" s="287"/>
      <c r="F86" s="287"/>
      <c r="G86" s="287"/>
      <c r="H86" s="85">
        <v>0</v>
      </c>
      <c r="I86" s="85">
        <v>0</v>
      </c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9"/>
    </row>
    <row r="87" spans="1:27" ht="13.5" customHeight="1">
      <c r="A87" s="283" t="s">
        <v>773</v>
      </c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5"/>
    </row>
    <row r="88" spans="1:27" s="16" customFormat="1" ht="25.5">
      <c r="A88" s="97" t="s">
        <v>28</v>
      </c>
      <c r="B88" s="31" t="s">
        <v>163</v>
      </c>
      <c r="C88" s="31" t="s">
        <v>136</v>
      </c>
      <c r="D88" s="31" t="s">
        <v>60</v>
      </c>
      <c r="E88" s="31" t="s">
        <v>56</v>
      </c>
      <c r="F88" s="31" t="s">
        <v>56</v>
      </c>
      <c r="G88" s="31">
        <v>1975</v>
      </c>
      <c r="H88" s="88">
        <v>0</v>
      </c>
      <c r="I88" s="44">
        <v>2988000</v>
      </c>
      <c r="J88" s="44" t="s">
        <v>205</v>
      </c>
      <c r="K88" s="52" t="s">
        <v>58</v>
      </c>
      <c r="L88" s="31" t="s">
        <v>835</v>
      </c>
      <c r="M88" s="31" t="s">
        <v>61</v>
      </c>
      <c r="N88" s="31" t="s">
        <v>137</v>
      </c>
      <c r="O88" s="31" t="s">
        <v>59</v>
      </c>
      <c r="P88" s="31" t="s">
        <v>64</v>
      </c>
      <c r="Q88" s="31" t="s">
        <v>64</v>
      </c>
      <c r="R88" s="31" t="s">
        <v>63</v>
      </c>
      <c r="S88" s="31" t="s">
        <v>63</v>
      </c>
      <c r="T88" s="31" t="s">
        <v>63</v>
      </c>
      <c r="U88" s="31" t="s">
        <v>55</v>
      </c>
      <c r="V88" s="31" t="s">
        <v>63</v>
      </c>
      <c r="W88" s="31" t="s">
        <v>55</v>
      </c>
      <c r="X88" s="32">
        <v>906.21</v>
      </c>
      <c r="Y88" s="32">
        <v>2</v>
      </c>
      <c r="Z88" s="32" t="s">
        <v>56</v>
      </c>
      <c r="AA88" s="205" t="s">
        <v>819</v>
      </c>
    </row>
    <row r="89" spans="1:27" s="19" customFormat="1" ht="12.75" customHeight="1">
      <c r="A89" s="294" t="s">
        <v>460</v>
      </c>
      <c r="B89" s="295"/>
      <c r="C89" s="295"/>
      <c r="D89" s="295"/>
      <c r="E89" s="295"/>
      <c r="F89" s="295"/>
      <c r="G89" s="295"/>
      <c r="H89" s="86">
        <f>SUM(H88)</f>
        <v>0</v>
      </c>
      <c r="I89" s="86">
        <f>SUM(I88)</f>
        <v>2988000</v>
      </c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9"/>
    </row>
    <row r="90" spans="1:27" ht="12.75" customHeight="1">
      <c r="A90" s="283" t="s">
        <v>774</v>
      </c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5"/>
    </row>
    <row r="91" spans="1:27" s="16" customFormat="1" ht="42.75" customHeight="1">
      <c r="A91" s="97" t="s">
        <v>28</v>
      </c>
      <c r="B91" s="53" t="s">
        <v>163</v>
      </c>
      <c r="C91" s="31" t="s">
        <v>136</v>
      </c>
      <c r="D91" s="53" t="s">
        <v>60</v>
      </c>
      <c r="E91" s="31" t="s">
        <v>56</v>
      </c>
      <c r="F91" s="53" t="s">
        <v>56</v>
      </c>
      <c r="G91" s="53">
        <v>1982</v>
      </c>
      <c r="H91" s="66">
        <v>0</v>
      </c>
      <c r="I91" s="44">
        <v>2980000</v>
      </c>
      <c r="J91" s="67" t="s">
        <v>227</v>
      </c>
      <c r="K91" s="52" t="s">
        <v>818</v>
      </c>
      <c r="L91" s="31" t="s">
        <v>834</v>
      </c>
      <c r="M91" s="53" t="s">
        <v>61</v>
      </c>
      <c r="N91" s="53" t="s">
        <v>137</v>
      </c>
      <c r="O91" s="53" t="s">
        <v>59</v>
      </c>
      <c r="P91" s="31" t="s">
        <v>64</v>
      </c>
      <c r="Q91" s="53" t="s">
        <v>64</v>
      </c>
      <c r="R91" s="53" t="s">
        <v>55</v>
      </c>
      <c r="S91" s="31" t="s">
        <v>144</v>
      </c>
      <c r="T91" s="53" t="s">
        <v>55</v>
      </c>
      <c r="U91" s="53" t="s">
        <v>55</v>
      </c>
      <c r="V91" s="53" t="s">
        <v>55</v>
      </c>
      <c r="W91" s="53" t="s">
        <v>55</v>
      </c>
      <c r="X91" s="197">
        <v>904</v>
      </c>
      <c r="Y91" s="198">
        <v>2</v>
      </c>
      <c r="Z91" s="198" t="s">
        <v>56</v>
      </c>
      <c r="AA91" s="206" t="s">
        <v>56</v>
      </c>
    </row>
    <row r="92" spans="1:27" s="16" customFormat="1" ht="12.75" customHeight="1">
      <c r="A92" s="294" t="s">
        <v>460</v>
      </c>
      <c r="B92" s="295"/>
      <c r="C92" s="295"/>
      <c r="D92" s="295"/>
      <c r="E92" s="295"/>
      <c r="F92" s="295"/>
      <c r="G92" s="295"/>
      <c r="H92" s="85">
        <f>SUM(H91)</f>
        <v>0</v>
      </c>
      <c r="I92" s="85">
        <f>SUM(I91)</f>
        <v>2980000</v>
      </c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9"/>
    </row>
    <row r="93" spans="1:27" ht="13.5" customHeight="1">
      <c r="A93" s="283" t="s">
        <v>775</v>
      </c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5"/>
    </row>
    <row r="94" spans="1:29" s="16" customFormat="1" ht="25.5">
      <c r="A94" s="97" t="s">
        <v>28</v>
      </c>
      <c r="B94" s="31" t="s">
        <v>163</v>
      </c>
      <c r="C94" s="31" t="s">
        <v>136</v>
      </c>
      <c r="D94" s="53" t="s">
        <v>60</v>
      </c>
      <c r="E94" s="31" t="s">
        <v>56</v>
      </c>
      <c r="F94" s="53" t="s">
        <v>56</v>
      </c>
      <c r="G94" s="53">
        <v>1987</v>
      </c>
      <c r="H94" s="66">
        <v>0</v>
      </c>
      <c r="I94" s="199">
        <v>2728000</v>
      </c>
      <c r="J94" s="59" t="s">
        <v>205</v>
      </c>
      <c r="K94" s="52" t="s">
        <v>554</v>
      </c>
      <c r="L94" s="31" t="s">
        <v>555</v>
      </c>
      <c r="M94" s="53" t="s">
        <v>61</v>
      </c>
      <c r="N94" s="53" t="s">
        <v>137</v>
      </c>
      <c r="O94" s="53" t="s">
        <v>59</v>
      </c>
      <c r="P94" s="31" t="s">
        <v>89</v>
      </c>
      <c r="Q94" s="31" t="s">
        <v>89</v>
      </c>
      <c r="R94" s="53" t="s">
        <v>63</v>
      </c>
      <c r="S94" s="53" t="s">
        <v>68</v>
      </c>
      <c r="T94" s="53" t="s">
        <v>68</v>
      </c>
      <c r="U94" s="53" t="s">
        <v>139</v>
      </c>
      <c r="V94" s="53" t="s">
        <v>68</v>
      </c>
      <c r="W94" s="31" t="s">
        <v>68</v>
      </c>
      <c r="X94" s="32">
        <v>827.5</v>
      </c>
      <c r="Y94" s="198">
        <v>1</v>
      </c>
      <c r="Z94" s="198" t="s">
        <v>140</v>
      </c>
      <c r="AA94" s="206" t="s">
        <v>56</v>
      </c>
      <c r="AB94" s="89"/>
      <c r="AC94" s="89"/>
    </row>
    <row r="95" spans="1:27" s="16" customFormat="1" ht="12.75" customHeight="1">
      <c r="A95" s="294" t="s">
        <v>460</v>
      </c>
      <c r="B95" s="295"/>
      <c r="C95" s="295"/>
      <c r="D95" s="295"/>
      <c r="E95" s="295"/>
      <c r="F95" s="295"/>
      <c r="G95" s="295"/>
      <c r="H95" s="85">
        <f>H94</f>
        <v>0</v>
      </c>
      <c r="I95" s="85">
        <f>I94</f>
        <v>2728000</v>
      </c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9"/>
    </row>
    <row r="96" spans="1:27" ht="13.5" customHeight="1">
      <c r="A96" s="283" t="s">
        <v>559</v>
      </c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5"/>
    </row>
    <row r="97" spans="1:27" s="16" customFormat="1" ht="12.75">
      <c r="A97" s="276" t="s">
        <v>418</v>
      </c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8"/>
    </row>
    <row r="98" spans="1:27" s="16" customFormat="1" ht="12.75" customHeight="1">
      <c r="A98" s="294" t="s">
        <v>460</v>
      </c>
      <c r="B98" s="295"/>
      <c r="C98" s="295"/>
      <c r="D98" s="295"/>
      <c r="E98" s="295"/>
      <c r="F98" s="295"/>
      <c r="G98" s="295"/>
      <c r="H98" s="85">
        <f>H97</f>
        <v>0</v>
      </c>
      <c r="I98" s="85">
        <f>I97</f>
        <v>0</v>
      </c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  <c r="V98" s="288"/>
      <c r="W98" s="288"/>
      <c r="X98" s="288"/>
      <c r="Y98" s="288"/>
      <c r="Z98" s="288"/>
      <c r="AA98" s="289"/>
    </row>
    <row r="99" spans="1:27" ht="28.5" customHeight="1">
      <c r="A99" s="296" t="s">
        <v>811</v>
      </c>
      <c r="B99" s="297"/>
      <c r="C99" s="297"/>
      <c r="D99" s="297"/>
      <c r="E99" s="297"/>
      <c r="F99" s="297"/>
      <c r="G99" s="297"/>
      <c r="H99" s="297"/>
      <c r="I99" s="297"/>
      <c r="J99" s="297"/>
      <c r="K99" s="297"/>
      <c r="L99" s="297"/>
      <c r="M99" s="297"/>
      <c r="N99" s="297"/>
      <c r="O99" s="297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8"/>
    </row>
    <row r="100" spans="1:28" s="16" customFormat="1" ht="76.5">
      <c r="A100" s="97" t="s">
        <v>28</v>
      </c>
      <c r="B100" s="10" t="s">
        <v>57</v>
      </c>
      <c r="C100" s="10" t="s">
        <v>754</v>
      </c>
      <c r="D100" s="31" t="s">
        <v>60</v>
      </c>
      <c r="E100" s="31" t="s">
        <v>56</v>
      </c>
      <c r="F100" s="31" t="s">
        <v>56</v>
      </c>
      <c r="G100" s="31">
        <v>1964</v>
      </c>
      <c r="H100" s="66">
        <v>0</v>
      </c>
      <c r="I100" s="66">
        <v>7600000</v>
      </c>
      <c r="J100" s="44" t="s">
        <v>227</v>
      </c>
      <c r="K100" s="52" t="s">
        <v>872</v>
      </c>
      <c r="L100" s="31" t="s">
        <v>755</v>
      </c>
      <c r="M100" s="31" t="s">
        <v>756</v>
      </c>
      <c r="N100" s="31" t="s">
        <v>122</v>
      </c>
      <c r="O100" s="31" t="s">
        <v>123</v>
      </c>
      <c r="P100" s="31" t="s">
        <v>89</v>
      </c>
      <c r="Q100" s="31" t="s">
        <v>828</v>
      </c>
      <c r="R100" s="31" t="s">
        <v>55</v>
      </c>
      <c r="S100" s="31" t="s">
        <v>55</v>
      </c>
      <c r="T100" s="31" t="s">
        <v>55</v>
      </c>
      <c r="U100" s="31" t="s">
        <v>55</v>
      </c>
      <c r="V100" s="31" t="s">
        <v>55</v>
      </c>
      <c r="W100" s="31" t="s">
        <v>55</v>
      </c>
      <c r="X100" s="31">
        <v>3496</v>
      </c>
      <c r="Y100" s="32">
        <v>3</v>
      </c>
      <c r="Z100" s="32" t="s">
        <v>60</v>
      </c>
      <c r="AA100" s="205" t="s">
        <v>56</v>
      </c>
      <c r="AB100" s="38"/>
    </row>
    <row r="101" spans="1:27" s="19" customFormat="1" ht="12.75" customHeight="1">
      <c r="A101" s="294" t="s">
        <v>460</v>
      </c>
      <c r="B101" s="295"/>
      <c r="C101" s="295"/>
      <c r="D101" s="295"/>
      <c r="E101" s="295"/>
      <c r="F101" s="295"/>
      <c r="G101" s="295"/>
      <c r="H101" s="85">
        <f>H100</f>
        <v>0</v>
      </c>
      <c r="I101" s="85">
        <f>I100</f>
        <v>7600000</v>
      </c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9"/>
    </row>
    <row r="102" spans="1:27" ht="28.5" customHeight="1">
      <c r="A102" s="296" t="s">
        <v>809</v>
      </c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8"/>
    </row>
    <row r="103" spans="1:27" s="16" customFormat="1" ht="51">
      <c r="A103" s="99" t="s">
        <v>28</v>
      </c>
      <c r="B103" s="31" t="s">
        <v>131</v>
      </c>
      <c r="C103" s="31" t="s">
        <v>701</v>
      </c>
      <c r="D103" s="10" t="s">
        <v>60</v>
      </c>
      <c r="E103" s="10" t="s">
        <v>56</v>
      </c>
      <c r="F103" s="10" t="s">
        <v>56</v>
      </c>
      <c r="G103" s="51">
        <v>1928</v>
      </c>
      <c r="H103" s="311">
        <v>0</v>
      </c>
      <c r="I103" s="44">
        <v>3217000</v>
      </c>
      <c r="J103" s="50" t="s">
        <v>227</v>
      </c>
      <c r="K103" s="37" t="s">
        <v>708</v>
      </c>
      <c r="L103" s="291" t="s">
        <v>709</v>
      </c>
      <c r="M103" s="10" t="s">
        <v>61</v>
      </c>
      <c r="N103" s="10" t="s">
        <v>72</v>
      </c>
      <c r="O103" s="31" t="s">
        <v>67</v>
      </c>
      <c r="P103" s="10" t="s">
        <v>89</v>
      </c>
      <c r="Q103" s="21" t="s">
        <v>89</v>
      </c>
      <c r="R103" s="31" t="s">
        <v>55</v>
      </c>
      <c r="S103" s="31" t="s">
        <v>63</v>
      </c>
      <c r="T103" s="31" t="s">
        <v>63</v>
      </c>
      <c r="U103" s="31" t="s">
        <v>55</v>
      </c>
      <c r="V103" s="31" t="s">
        <v>55</v>
      </c>
      <c r="W103" s="31" t="s">
        <v>55</v>
      </c>
      <c r="X103" s="32">
        <v>1480</v>
      </c>
      <c r="Y103" s="32">
        <v>4</v>
      </c>
      <c r="Z103" s="32" t="s">
        <v>60</v>
      </c>
      <c r="AA103" s="205" t="s">
        <v>56</v>
      </c>
    </row>
    <row r="104" spans="1:28" s="16" customFormat="1" ht="51">
      <c r="A104" s="97" t="s">
        <v>28</v>
      </c>
      <c r="B104" s="31" t="s">
        <v>702</v>
      </c>
      <c r="C104" s="31" t="s">
        <v>701</v>
      </c>
      <c r="D104" s="10" t="s">
        <v>60</v>
      </c>
      <c r="E104" s="10" t="s">
        <v>56</v>
      </c>
      <c r="F104" s="10" t="s">
        <v>56</v>
      </c>
      <c r="G104" s="65" t="s">
        <v>706</v>
      </c>
      <c r="H104" s="311"/>
      <c r="I104" s="44">
        <v>3328000</v>
      </c>
      <c r="J104" s="50" t="s">
        <v>89</v>
      </c>
      <c r="K104" s="52" t="s">
        <v>58</v>
      </c>
      <c r="L104" s="291"/>
      <c r="M104" s="31" t="s">
        <v>61</v>
      </c>
      <c r="N104" s="10" t="s">
        <v>72</v>
      </c>
      <c r="O104" s="31" t="s">
        <v>59</v>
      </c>
      <c r="P104" s="31" t="s">
        <v>89</v>
      </c>
      <c r="Q104" s="31" t="s">
        <v>89</v>
      </c>
      <c r="R104" s="31" t="s">
        <v>55</v>
      </c>
      <c r="S104" s="31" t="s">
        <v>63</v>
      </c>
      <c r="T104" s="31" t="s">
        <v>63</v>
      </c>
      <c r="U104" s="31" t="s">
        <v>55</v>
      </c>
      <c r="V104" s="31" t="s">
        <v>55</v>
      </c>
      <c r="W104" s="31" t="s">
        <v>55</v>
      </c>
      <c r="X104" s="32">
        <v>1530.8</v>
      </c>
      <c r="Y104" s="32">
        <v>4</v>
      </c>
      <c r="Z104" s="32" t="s">
        <v>60</v>
      </c>
      <c r="AA104" s="205" t="s">
        <v>56</v>
      </c>
      <c r="AB104" s="38"/>
    </row>
    <row r="105" spans="1:27" s="16" customFormat="1" ht="38.25">
      <c r="A105" s="99" t="s">
        <v>29</v>
      </c>
      <c r="B105" s="31" t="s">
        <v>703</v>
      </c>
      <c r="C105" s="31" t="s">
        <v>128</v>
      </c>
      <c r="D105" s="10" t="s">
        <v>60</v>
      </c>
      <c r="E105" s="10" t="s">
        <v>56</v>
      </c>
      <c r="F105" s="10" t="s">
        <v>56</v>
      </c>
      <c r="G105" s="20" t="s">
        <v>707</v>
      </c>
      <c r="H105" s="87">
        <v>0</v>
      </c>
      <c r="I105" s="200">
        <v>3611000</v>
      </c>
      <c r="J105" s="50" t="s">
        <v>227</v>
      </c>
      <c r="K105" s="52" t="s">
        <v>58</v>
      </c>
      <c r="L105" s="291"/>
      <c r="M105" s="10" t="s">
        <v>61</v>
      </c>
      <c r="N105" s="10" t="s">
        <v>76</v>
      </c>
      <c r="O105" s="31" t="s">
        <v>711</v>
      </c>
      <c r="P105" s="10" t="s">
        <v>89</v>
      </c>
      <c r="Q105" s="8" t="s">
        <v>89</v>
      </c>
      <c r="R105" s="31" t="s">
        <v>55</v>
      </c>
      <c r="S105" s="31" t="s">
        <v>63</v>
      </c>
      <c r="T105" s="31" t="s">
        <v>63</v>
      </c>
      <c r="U105" s="31" t="s">
        <v>55</v>
      </c>
      <c r="V105" s="31" t="s">
        <v>55</v>
      </c>
      <c r="W105" s="31" t="s">
        <v>55</v>
      </c>
      <c r="X105" s="32">
        <v>1661.2</v>
      </c>
      <c r="Y105" s="32">
        <v>2</v>
      </c>
      <c r="Z105" s="31" t="s">
        <v>712</v>
      </c>
      <c r="AA105" s="205" t="s">
        <v>56</v>
      </c>
    </row>
    <row r="106" spans="1:28" s="16" customFormat="1" ht="63.75">
      <c r="A106" s="97" t="s">
        <v>29</v>
      </c>
      <c r="B106" s="31" t="s">
        <v>704</v>
      </c>
      <c r="C106" s="31" t="s">
        <v>705</v>
      </c>
      <c r="D106" s="10" t="s">
        <v>60</v>
      </c>
      <c r="E106" s="10" t="s">
        <v>56</v>
      </c>
      <c r="F106" s="10" t="s">
        <v>56</v>
      </c>
      <c r="G106" s="31">
        <v>2003</v>
      </c>
      <c r="H106" s="66">
        <v>0</v>
      </c>
      <c r="I106" s="66">
        <v>3903000</v>
      </c>
      <c r="J106" s="47" t="s">
        <v>227</v>
      </c>
      <c r="K106" s="52" t="s">
        <v>58</v>
      </c>
      <c r="L106" s="291"/>
      <c r="M106" s="31" t="s">
        <v>873</v>
      </c>
      <c r="N106" s="31" t="s">
        <v>710</v>
      </c>
      <c r="O106" s="31" t="s">
        <v>874</v>
      </c>
      <c r="P106" s="31" t="s">
        <v>89</v>
      </c>
      <c r="Q106" s="31" t="s">
        <v>89</v>
      </c>
      <c r="R106" s="31" t="s">
        <v>55</v>
      </c>
      <c r="S106" s="31" t="s">
        <v>63</v>
      </c>
      <c r="T106" s="31" t="s">
        <v>63</v>
      </c>
      <c r="U106" s="31" t="s">
        <v>55</v>
      </c>
      <c r="V106" s="31" t="s">
        <v>55</v>
      </c>
      <c r="W106" s="31" t="s">
        <v>55</v>
      </c>
      <c r="X106" s="32">
        <v>1150</v>
      </c>
      <c r="Y106" s="32">
        <v>1</v>
      </c>
      <c r="Z106" s="32" t="s">
        <v>56</v>
      </c>
      <c r="AA106" s="205" t="s">
        <v>56</v>
      </c>
      <c r="AB106" s="33"/>
    </row>
    <row r="107" spans="1:27" s="19" customFormat="1" ht="12.75" customHeight="1">
      <c r="A107" s="294" t="s">
        <v>460</v>
      </c>
      <c r="B107" s="295"/>
      <c r="C107" s="295"/>
      <c r="D107" s="295"/>
      <c r="E107" s="295"/>
      <c r="F107" s="295"/>
      <c r="G107" s="295"/>
      <c r="H107" s="86">
        <f>SUM(H103:H106)</f>
        <v>0</v>
      </c>
      <c r="I107" s="86">
        <f>SUM(I103:I106)</f>
        <v>14059000</v>
      </c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  <c r="X107" s="288"/>
      <c r="Y107" s="288"/>
      <c r="Z107" s="288"/>
      <c r="AA107" s="289"/>
    </row>
    <row r="108" spans="1:27" ht="13.5" customHeight="1">
      <c r="A108" s="283" t="s">
        <v>776</v>
      </c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5"/>
    </row>
    <row r="109" spans="1:27" s="16" customFormat="1" ht="102">
      <c r="A109" s="99" t="s">
        <v>28</v>
      </c>
      <c r="B109" s="31" t="s">
        <v>131</v>
      </c>
      <c r="C109" s="31" t="s">
        <v>25</v>
      </c>
      <c r="D109" s="31" t="s">
        <v>60</v>
      </c>
      <c r="E109" s="31" t="s">
        <v>56</v>
      </c>
      <c r="F109" s="31" t="s">
        <v>56</v>
      </c>
      <c r="G109" s="31" t="s">
        <v>812</v>
      </c>
      <c r="H109" s="44">
        <v>0</v>
      </c>
      <c r="I109" s="44">
        <f>1435000+1681000</f>
        <v>3116000</v>
      </c>
      <c r="J109" s="44" t="s">
        <v>205</v>
      </c>
      <c r="K109" s="52" t="s">
        <v>593</v>
      </c>
      <c r="L109" s="31" t="s">
        <v>833</v>
      </c>
      <c r="M109" s="31" t="s">
        <v>813</v>
      </c>
      <c r="N109" s="31" t="s">
        <v>814</v>
      </c>
      <c r="O109" s="31" t="s">
        <v>815</v>
      </c>
      <c r="P109" s="31" t="s">
        <v>64</v>
      </c>
      <c r="Q109" s="31" t="s">
        <v>816</v>
      </c>
      <c r="R109" s="31" t="s">
        <v>63</v>
      </c>
      <c r="S109" s="31" t="s">
        <v>63</v>
      </c>
      <c r="T109" s="31" t="s">
        <v>700</v>
      </c>
      <c r="U109" s="31" t="s">
        <v>700</v>
      </c>
      <c r="V109" s="31" t="s">
        <v>64</v>
      </c>
      <c r="W109" s="31" t="s">
        <v>55</v>
      </c>
      <c r="X109" s="31" t="s">
        <v>829</v>
      </c>
      <c r="Y109" s="32">
        <v>2</v>
      </c>
      <c r="Z109" s="32" t="s">
        <v>60</v>
      </c>
      <c r="AA109" s="205" t="s">
        <v>56</v>
      </c>
    </row>
    <row r="110" spans="1:27" s="19" customFormat="1" ht="12.75" customHeight="1">
      <c r="A110" s="294" t="s">
        <v>460</v>
      </c>
      <c r="B110" s="295"/>
      <c r="C110" s="295"/>
      <c r="D110" s="295"/>
      <c r="E110" s="295"/>
      <c r="F110" s="295"/>
      <c r="G110" s="295"/>
      <c r="H110" s="86">
        <f>SUM(H109:H109)</f>
        <v>0</v>
      </c>
      <c r="I110" s="86">
        <f>SUM(I109:I109)</f>
        <v>3116000</v>
      </c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9"/>
    </row>
    <row r="111" spans="1:27" ht="13.5" customHeight="1">
      <c r="A111" s="283" t="s">
        <v>777</v>
      </c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5"/>
    </row>
    <row r="112" spans="1:27" s="16" customFormat="1" ht="38.25" customHeight="1">
      <c r="A112" s="97" t="s">
        <v>28</v>
      </c>
      <c r="B112" s="31" t="s">
        <v>57</v>
      </c>
      <c r="C112" s="282" t="s">
        <v>124</v>
      </c>
      <c r="D112" s="31" t="s">
        <v>60</v>
      </c>
      <c r="E112" s="31" t="s">
        <v>56</v>
      </c>
      <c r="F112" s="31" t="s">
        <v>56</v>
      </c>
      <c r="G112" s="31">
        <v>1969</v>
      </c>
      <c r="H112" s="66">
        <v>157934</v>
      </c>
      <c r="I112" s="66">
        <v>0</v>
      </c>
      <c r="J112" s="44" t="s">
        <v>227</v>
      </c>
      <c r="K112" s="52" t="s">
        <v>58</v>
      </c>
      <c r="L112" s="282" t="s">
        <v>848</v>
      </c>
      <c r="M112" s="31" t="s">
        <v>61</v>
      </c>
      <c r="N112" s="31" t="s">
        <v>76</v>
      </c>
      <c r="O112" s="31" t="s">
        <v>59</v>
      </c>
      <c r="P112" s="31" t="s">
        <v>89</v>
      </c>
      <c r="Q112" s="8" t="s">
        <v>89</v>
      </c>
      <c r="R112" s="8" t="s">
        <v>89</v>
      </c>
      <c r="S112" s="8" t="s">
        <v>89</v>
      </c>
      <c r="T112" s="8" t="s">
        <v>89</v>
      </c>
      <c r="U112" s="8" t="s">
        <v>89</v>
      </c>
      <c r="V112" s="8" t="s">
        <v>89</v>
      </c>
      <c r="W112" s="8" t="s">
        <v>89</v>
      </c>
      <c r="X112" s="8" t="s">
        <v>89</v>
      </c>
      <c r="Y112" s="8" t="s">
        <v>89</v>
      </c>
      <c r="Z112" s="8" t="s">
        <v>89</v>
      </c>
      <c r="AA112" s="204" t="s">
        <v>89</v>
      </c>
    </row>
    <row r="113" spans="1:27" s="16" customFormat="1" ht="38.25" customHeight="1">
      <c r="A113" s="97" t="s">
        <v>29</v>
      </c>
      <c r="B113" s="31" t="s">
        <v>199</v>
      </c>
      <c r="C113" s="282"/>
      <c r="D113" s="31" t="s">
        <v>60</v>
      </c>
      <c r="E113" s="31" t="s">
        <v>56</v>
      </c>
      <c r="F113" s="31" t="s">
        <v>56</v>
      </c>
      <c r="G113" s="31">
        <v>2011</v>
      </c>
      <c r="H113" s="66">
        <v>1721676</v>
      </c>
      <c r="I113" s="66">
        <v>0</v>
      </c>
      <c r="J113" s="44" t="s">
        <v>227</v>
      </c>
      <c r="K113" s="41" t="s">
        <v>58</v>
      </c>
      <c r="L113" s="282"/>
      <c r="M113" s="31" t="s">
        <v>125</v>
      </c>
      <c r="N113" s="31" t="s">
        <v>89</v>
      </c>
      <c r="O113" s="31" t="s">
        <v>126</v>
      </c>
      <c r="P113" s="31" t="s">
        <v>89</v>
      </c>
      <c r="Q113" s="8" t="s">
        <v>89</v>
      </c>
      <c r="R113" s="8" t="s">
        <v>89</v>
      </c>
      <c r="S113" s="8" t="s">
        <v>89</v>
      </c>
      <c r="T113" s="8" t="s">
        <v>89</v>
      </c>
      <c r="U113" s="8" t="s">
        <v>89</v>
      </c>
      <c r="V113" s="8" t="s">
        <v>89</v>
      </c>
      <c r="W113" s="8" t="s">
        <v>89</v>
      </c>
      <c r="X113" s="8" t="s">
        <v>89</v>
      </c>
      <c r="Y113" s="8" t="s">
        <v>89</v>
      </c>
      <c r="Z113" s="8" t="s">
        <v>89</v>
      </c>
      <c r="AA113" s="204" t="s">
        <v>89</v>
      </c>
    </row>
    <row r="114" spans="1:27" s="19" customFormat="1" ht="12.75" customHeight="1">
      <c r="A114" s="294" t="s">
        <v>460</v>
      </c>
      <c r="B114" s="295"/>
      <c r="C114" s="295"/>
      <c r="D114" s="295"/>
      <c r="E114" s="295"/>
      <c r="F114" s="295"/>
      <c r="G114" s="295"/>
      <c r="H114" s="86">
        <f>SUM(H112:H113)</f>
        <v>1879610</v>
      </c>
      <c r="I114" s="86">
        <f>SUM(I112:I113)</f>
        <v>0</v>
      </c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89"/>
    </row>
    <row r="115" spans="1:27" ht="13.5" customHeight="1">
      <c r="A115" s="283" t="s">
        <v>778</v>
      </c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5"/>
    </row>
    <row r="116" spans="1:27" s="16" customFormat="1" ht="12.75">
      <c r="A116" s="97" t="s">
        <v>28</v>
      </c>
      <c r="B116" s="31" t="s">
        <v>57</v>
      </c>
      <c r="C116" s="31" t="s">
        <v>70</v>
      </c>
      <c r="D116" s="31" t="s">
        <v>60</v>
      </c>
      <c r="E116" s="31" t="s">
        <v>56</v>
      </c>
      <c r="F116" s="31" t="s">
        <v>56</v>
      </c>
      <c r="G116" s="31">
        <v>1993</v>
      </c>
      <c r="H116" s="66">
        <v>0</v>
      </c>
      <c r="I116" s="66">
        <v>5652000</v>
      </c>
      <c r="J116" s="47" t="s">
        <v>227</v>
      </c>
      <c r="K116" s="52" t="s">
        <v>589</v>
      </c>
      <c r="L116" s="282" t="s">
        <v>201</v>
      </c>
      <c r="M116" s="31" t="s">
        <v>61</v>
      </c>
      <c r="N116" s="31" t="s">
        <v>137</v>
      </c>
      <c r="O116" s="31" t="s">
        <v>71</v>
      </c>
      <c r="P116" s="31" t="s">
        <v>89</v>
      </c>
      <c r="Q116" s="8" t="s">
        <v>89</v>
      </c>
      <c r="R116" s="32" t="s">
        <v>55</v>
      </c>
      <c r="S116" s="32" t="s">
        <v>55</v>
      </c>
      <c r="T116" s="32" t="s">
        <v>55</v>
      </c>
      <c r="U116" s="32" t="s">
        <v>55</v>
      </c>
      <c r="V116" s="32" t="s">
        <v>89</v>
      </c>
      <c r="W116" s="32" t="s">
        <v>55</v>
      </c>
      <c r="X116" s="32">
        <v>2600</v>
      </c>
      <c r="Y116" s="8">
        <v>3</v>
      </c>
      <c r="Z116" s="8" t="s">
        <v>60</v>
      </c>
      <c r="AA116" s="204" t="s">
        <v>56</v>
      </c>
    </row>
    <row r="117" spans="1:27" s="16" customFormat="1" ht="25.5">
      <c r="A117" s="97" t="s">
        <v>29</v>
      </c>
      <c r="B117" s="31" t="s">
        <v>199</v>
      </c>
      <c r="C117" s="31" t="s">
        <v>70</v>
      </c>
      <c r="D117" s="31" t="s">
        <v>60</v>
      </c>
      <c r="E117" s="31" t="s">
        <v>56</v>
      </c>
      <c r="F117" s="31" t="s">
        <v>56</v>
      </c>
      <c r="G117" s="31">
        <v>2007</v>
      </c>
      <c r="H117" s="66">
        <v>1189316</v>
      </c>
      <c r="I117" s="66">
        <v>0</v>
      </c>
      <c r="J117" s="47" t="s">
        <v>227</v>
      </c>
      <c r="K117" s="41" t="s">
        <v>589</v>
      </c>
      <c r="L117" s="282"/>
      <c r="M117" s="31" t="s">
        <v>202</v>
      </c>
      <c r="N117" s="31" t="s">
        <v>89</v>
      </c>
      <c r="O117" s="31" t="s">
        <v>71</v>
      </c>
      <c r="P117" s="31" t="s">
        <v>89</v>
      </c>
      <c r="Q117" s="8" t="s">
        <v>89</v>
      </c>
      <c r="R117" s="8" t="s">
        <v>89</v>
      </c>
      <c r="S117" s="8" t="s">
        <v>89</v>
      </c>
      <c r="T117" s="8" t="s">
        <v>89</v>
      </c>
      <c r="U117" s="8" t="s">
        <v>89</v>
      </c>
      <c r="V117" s="8" t="s">
        <v>89</v>
      </c>
      <c r="W117" s="8" t="s">
        <v>89</v>
      </c>
      <c r="X117" s="8" t="s">
        <v>89</v>
      </c>
      <c r="Y117" s="8" t="s">
        <v>89</v>
      </c>
      <c r="Z117" s="8" t="s">
        <v>89</v>
      </c>
      <c r="AA117" s="204" t="s">
        <v>89</v>
      </c>
    </row>
    <row r="118" spans="1:27" s="16" customFormat="1" ht="12.75">
      <c r="A118" s="97" t="s">
        <v>30</v>
      </c>
      <c r="B118" s="31" t="s">
        <v>200</v>
      </c>
      <c r="C118" s="31" t="s">
        <v>89</v>
      </c>
      <c r="D118" s="31" t="s">
        <v>89</v>
      </c>
      <c r="E118" s="31" t="s">
        <v>89</v>
      </c>
      <c r="F118" s="31" t="s">
        <v>89</v>
      </c>
      <c r="G118" s="31">
        <v>2013</v>
      </c>
      <c r="H118" s="66">
        <v>25000</v>
      </c>
      <c r="I118" s="66">
        <v>0</v>
      </c>
      <c r="J118" s="47" t="s">
        <v>227</v>
      </c>
      <c r="K118" s="41" t="s">
        <v>203</v>
      </c>
      <c r="L118" s="282"/>
      <c r="M118" s="31" t="s">
        <v>204</v>
      </c>
      <c r="N118" s="31" t="s">
        <v>89</v>
      </c>
      <c r="O118" s="31" t="s">
        <v>89</v>
      </c>
      <c r="P118" s="31" t="s">
        <v>89</v>
      </c>
      <c r="Q118" s="8" t="s">
        <v>89</v>
      </c>
      <c r="R118" s="8" t="s">
        <v>89</v>
      </c>
      <c r="S118" s="8" t="s">
        <v>89</v>
      </c>
      <c r="T118" s="8" t="s">
        <v>89</v>
      </c>
      <c r="U118" s="8" t="s">
        <v>89</v>
      </c>
      <c r="V118" s="8" t="s">
        <v>89</v>
      </c>
      <c r="W118" s="8" t="s">
        <v>89</v>
      </c>
      <c r="X118" s="8" t="s">
        <v>89</v>
      </c>
      <c r="Y118" s="8" t="s">
        <v>89</v>
      </c>
      <c r="Z118" s="8" t="s">
        <v>89</v>
      </c>
      <c r="AA118" s="204" t="s">
        <v>89</v>
      </c>
    </row>
    <row r="119" spans="1:27" s="19" customFormat="1" ht="12.75" customHeight="1">
      <c r="A119" s="294" t="s">
        <v>460</v>
      </c>
      <c r="B119" s="295"/>
      <c r="C119" s="295"/>
      <c r="D119" s="295"/>
      <c r="E119" s="295"/>
      <c r="F119" s="295"/>
      <c r="G119" s="295"/>
      <c r="H119" s="86">
        <f>SUM(H116:H118)</f>
        <v>1214316</v>
      </c>
      <c r="I119" s="86">
        <f>SUM(I116:I118)</f>
        <v>5652000</v>
      </c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  <c r="U119" s="288"/>
      <c r="V119" s="288"/>
      <c r="W119" s="288"/>
      <c r="X119" s="288"/>
      <c r="Y119" s="288"/>
      <c r="Z119" s="288"/>
      <c r="AA119" s="289"/>
    </row>
    <row r="120" spans="1:27" ht="13.5" customHeight="1">
      <c r="A120" s="283" t="s">
        <v>779</v>
      </c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5"/>
    </row>
    <row r="121" spans="1:27" s="16" customFormat="1" ht="63.75">
      <c r="A121" s="97" t="s">
        <v>28</v>
      </c>
      <c r="B121" s="31" t="s">
        <v>131</v>
      </c>
      <c r="C121" s="31" t="s">
        <v>25</v>
      </c>
      <c r="D121" s="31" t="s">
        <v>60</v>
      </c>
      <c r="E121" s="31" t="s">
        <v>56</v>
      </c>
      <c r="F121" s="31" t="s">
        <v>56</v>
      </c>
      <c r="G121" s="31">
        <v>2004</v>
      </c>
      <c r="H121" s="66">
        <v>0</v>
      </c>
      <c r="I121" s="66">
        <v>3683000</v>
      </c>
      <c r="J121" s="66" t="s">
        <v>227</v>
      </c>
      <c r="K121" s="52" t="s">
        <v>58</v>
      </c>
      <c r="L121" s="31" t="s">
        <v>832</v>
      </c>
      <c r="M121" s="31" t="s">
        <v>61</v>
      </c>
      <c r="N121" s="31" t="s">
        <v>62</v>
      </c>
      <c r="O121" s="31" t="s">
        <v>875</v>
      </c>
      <c r="P121" s="31" t="s">
        <v>89</v>
      </c>
      <c r="Q121" s="31" t="s">
        <v>89</v>
      </c>
      <c r="R121" s="31" t="s">
        <v>55</v>
      </c>
      <c r="S121" s="31" t="s">
        <v>63</v>
      </c>
      <c r="T121" s="31" t="s">
        <v>55</v>
      </c>
      <c r="U121" s="31" t="s">
        <v>63</v>
      </c>
      <c r="V121" s="31" t="s">
        <v>64</v>
      </c>
      <c r="W121" s="31" t="s">
        <v>63</v>
      </c>
      <c r="X121" s="32">
        <v>1694</v>
      </c>
      <c r="Y121" s="32">
        <v>1</v>
      </c>
      <c r="Z121" s="32" t="s">
        <v>56</v>
      </c>
      <c r="AA121" s="205" t="s">
        <v>56</v>
      </c>
    </row>
    <row r="122" spans="1:27" s="19" customFormat="1" ht="12.75" customHeight="1">
      <c r="A122" s="294" t="s">
        <v>460</v>
      </c>
      <c r="B122" s="295"/>
      <c r="C122" s="295"/>
      <c r="D122" s="295"/>
      <c r="E122" s="295"/>
      <c r="F122" s="295"/>
      <c r="G122" s="295"/>
      <c r="H122" s="86">
        <f>SUM(H121)</f>
        <v>0</v>
      </c>
      <c r="I122" s="86">
        <f>SUM(I121)</f>
        <v>3683000</v>
      </c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  <c r="AA122" s="289"/>
    </row>
    <row r="123" spans="1:27" ht="13.5" customHeight="1">
      <c r="A123" s="283" t="s">
        <v>784</v>
      </c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5"/>
    </row>
    <row r="124" spans="1:27" s="16" customFormat="1" ht="114.75">
      <c r="A124" s="114" t="s">
        <v>28</v>
      </c>
      <c r="B124" s="60" t="s">
        <v>230</v>
      </c>
      <c r="C124" s="60" t="s">
        <v>545</v>
      </c>
      <c r="D124" s="54" t="s">
        <v>60</v>
      </c>
      <c r="E124" s="60" t="s">
        <v>56</v>
      </c>
      <c r="F124" s="54" t="s">
        <v>56</v>
      </c>
      <c r="G124" s="54">
        <v>1984</v>
      </c>
      <c r="H124" s="128">
        <v>0</v>
      </c>
      <c r="I124" s="201">
        <v>7189000</v>
      </c>
      <c r="J124" s="59" t="s">
        <v>205</v>
      </c>
      <c r="K124" s="126" t="s">
        <v>546</v>
      </c>
      <c r="L124" s="60" t="s">
        <v>846</v>
      </c>
      <c r="M124" s="31" t="s">
        <v>61</v>
      </c>
      <c r="N124" s="31" t="s">
        <v>137</v>
      </c>
      <c r="O124" s="53" t="s">
        <v>229</v>
      </c>
      <c r="P124" s="31" t="s">
        <v>89</v>
      </c>
      <c r="Q124" s="10" t="s">
        <v>876</v>
      </c>
      <c r="R124" s="31" t="s">
        <v>63</v>
      </c>
      <c r="S124" s="31" t="s">
        <v>63</v>
      </c>
      <c r="T124" s="31" t="s">
        <v>63</v>
      </c>
      <c r="U124" s="31" t="s">
        <v>63</v>
      </c>
      <c r="V124" s="31" t="s">
        <v>64</v>
      </c>
      <c r="W124" s="31" t="s">
        <v>63</v>
      </c>
      <c r="X124" s="198">
        <v>1232</v>
      </c>
      <c r="Y124" s="198">
        <v>2</v>
      </c>
      <c r="Z124" s="32" t="s">
        <v>584</v>
      </c>
      <c r="AA124" s="205" t="s">
        <v>89</v>
      </c>
    </row>
    <row r="125" spans="1:27" s="16" customFormat="1" ht="25.5">
      <c r="A125" s="114" t="s">
        <v>29</v>
      </c>
      <c r="B125" s="54" t="s">
        <v>154</v>
      </c>
      <c r="C125" s="60" t="s">
        <v>545</v>
      </c>
      <c r="D125" s="54" t="s">
        <v>60</v>
      </c>
      <c r="E125" s="60" t="s">
        <v>56</v>
      </c>
      <c r="F125" s="54" t="s">
        <v>60</v>
      </c>
      <c r="G125" s="54" t="s">
        <v>155</v>
      </c>
      <c r="H125" s="128">
        <v>410425.56</v>
      </c>
      <c r="I125" s="187">
        <v>0</v>
      </c>
      <c r="J125" s="59" t="s">
        <v>227</v>
      </c>
      <c r="K125" s="127" t="s">
        <v>547</v>
      </c>
      <c r="L125" s="60" t="s">
        <v>847</v>
      </c>
      <c r="M125" s="31" t="s">
        <v>61</v>
      </c>
      <c r="N125" s="31" t="s">
        <v>137</v>
      </c>
      <c r="O125" s="53" t="s">
        <v>71</v>
      </c>
      <c r="P125" s="31" t="s">
        <v>89</v>
      </c>
      <c r="Q125" s="10" t="s">
        <v>831</v>
      </c>
      <c r="R125" s="202" t="s">
        <v>89</v>
      </c>
      <c r="S125" s="202" t="s">
        <v>89</v>
      </c>
      <c r="T125" s="202" t="s">
        <v>89</v>
      </c>
      <c r="U125" s="202" t="s">
        <v>89</v>
      </c>
      <c r="V125" s="202" t="s">
        <v>89</v>
      </c>
      <c r="W125" s="202" t="s">
        <v>89</v>
      </c>
      <c r="X125" s="203" t="s">
        <v>89</v>
      </c>
      <c r="Y125" s="203" t="s">
        <v>89</v>
      </c>
      <c r="Z125" s="203" t="s">
        <v>89</v>
      </c>
      <c r="AA125" s="207" t="s">
        <v>89</v>
      </c>
    </row>
    <row r="126" spans="1:27" s="16" customFormat="1" ht="12.75" customHeight="1">
      <c r="A126" s="286" t="s">
        <v>460</v>
      </c>
      <c r="B126" s="287"/>
      <c r="C126" s="287"/>
      <c r="D126" s="287"/>
      <c r="E126" s="287"/>
      <c r="F126" s="287"/>
      <c r="G126" s="287"/>
      <c r="H126" s="85">
        <f>SUM(H124:H125)</f>
        <v>410425.56</v>
      </c>
      <c r="I126" s="85">
        <f>SUM(I124:I125)</f>
        <v>7189000</v>
      </c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  <c r="U126" s="288"/>
      <c r="V126" s="288"/>
      <c r="W126" s="288"/>
      <c r="X126" s="288"/>
      <c r="Y126" s="288"/>
      <c r="Z126" s="288"/>
      <c r="AA126" s="289"/>
    </row>
    <row r="127" spans="1:27" ht="13.5" customHeight="1">
      <c r="A127" s="283" t="s">
        <v>780</v>
      </c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5"/>
    </row>
    <row r="128" spans="1:27" s="16" customFormat="1" ht="12.75">
      <c r="A128" s="276" t="s">
        <v>418</v>
      </c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  <c r="AA128" s="278"/>
    </row>
    <row r="129" spans="1:27" s="16" customFormat="1" ht="12.75" customHeight="1">
      <c r="A129" s="294" t="s">
        <v>460</v>
      </c>
      <c r="B129" s="295"/>
      <c r="C129" s="295"/>
      <c r="D129" s="295"/>
      <c r="E129" s="295"/>
      <c r="F129" s="295"/>
      <c r="G129" s="295"/>
      <c r="H129" s="85">
        <f>H128</f>
        <v>0</v>
      </c>
      <c r="I129" s="85">
        <f>I128</f>
        <v>0</v>
      </c>
      <c r="J129" s="288"/>
      <c r="K129" s="288"/>
      <c r="L129" s="288"/>
      <c r="M129" s="288"/>
      <c r="N129" s="288"/>
      <c r="O129" s="288"/>
      <c r="P129" s="288"/>
      <c r="Q129" s="288"/>
      <c r="R129" s="288"/>
      <c r="S129" s="288"/>
      <c r="T129" s="288"/>
      <c r="U129" s="288"/>
      <c r="V129" s="288"/>
      <c r="W129" s="288"/>
      <c r="X129" s="288"/>
      <c r="Y129" s="288"/>
      <c r="Z129" s="288"/>
      <c r="AA129" s="289"/>
    </row>
    <row r="130" spans="1:27" ht="13.5" customHeight="1">
      <c r="A130" s="283" t="s">
        <v>781</v>
      </c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5"/>
    </row>
    <row r="131" spans="1:27" s="16" customFormat="1" ht="12.75" customHeight="1">
      <c r="A131" s="279" t="s">
        <v>817</v>
      </c>
      <c r="B131" s="280"/>
      <c r="C131" s="280"/>
      <c r="D131" s="280"/>
      <c r="E131" s="280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280"/>
      <c r="V131" s="280"/>
      <c r="W131" s="280"/>
      <c r="X131" s="280"/>
      <c r="Y131" s="280"/>
      <c r="Z131" s="280"/>
      <c r="AA131" s="281"/>
    </row>
    <row r="132" spans="1:27" s="16" customFormat="1" ht="12.75" customHeight="1" thickBot="1">
      <c r="A132" s="312" t="s">
        <v>460</v>
      </c>
      <c r="B132" s="313"/>
      <c r="C132" s="313"/>
      <c r="D132" s="313"/>
      <c r="E132" s="313"/>
      <c r="F132" s="313"/>
      <c r="G132" s="313"/>
      <c r="H132" s="208">
        <f>H131</f>
        <v>0</v>
      </c>
      <c r="I132" s="208">
        <f>I131</f>
        <v>0</v>
      </c>
      <c r="J132" s="314"/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  <c r="U132" s="314"/>
      <c r="V132" s="314"/>
      <c r="W132" s="314"/>
      <c r="X132" s="314"/>
      <c r="Y132" s="314"/>
      <c r="Z132" s="314"/>
      <c r="AA132" s="315"/>
    </row>
    <row r="133" spans="1:27" s="19" customFormat="1" ht="13.5" thickBot="1">
      <c r="A133" s="4"/>
      <c r="B133" s="4"/>
      <c r="C133" s="4"/>
      <c r="D133" s="11"/>
      <c r="E133" s="11"/>
      <c r="F133" s="13"/>
      <c r="G133" s="4"/>
      <c r="H133" s="43"/>
      <c r="I133" s="43"/>
      <c r="J133" s="43"/>
      <c r="K133" s="11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1:9" ht="12.75">
      <c r="A134" s="301" t="s">
        <v>463</v>
      </c>
      <c r="B134" s="302"/>
      <c r="C134" s="302"/>
      <c r="D134" s="302"/>
      <c r="E134" s="302"/>
      <c r="F134" s="302"/>
      <c r="G134" s="302"/>
      <c r="H134" s="270">
        <f>SUM(H79,H83,H86,H89,H92,H95,H98,H101,H107,H110,H114,H119,H122,H126,H129,H132)</f>
        <v>10061674.530000001</v>
      </c>
      <c r="I134" s="271"/>
    </row>
    <row r="135" spans="1:9" ht="13.5" thickBot="1">
      <c r="A135" s="292" t="s">
        <v>462</v>
      </c>
      <c r="B135" s="293"/>
      <c r="C135" s="293"/>
      <c r="D135" s="293"/>
      <c r="E135" s="293"/>
      <c r="F135" s="293"/>
      <c r="G135" s="293"/>
      <c r="H135" s="272">
        <f>SUM(I79,I83,I86,I89,I92,I95,I98,I101,I107,I110,I114,I119,I122,I126,I129,I132)</f>
        <v>144316000</v>
      </c>
      <c r="I135" s="273"/>
    </row>
    <row r="136" spans="1:9" ht="13.5" thickBot="1">
      <c r="A136" s="299" t="s">
        <v>461</v>
      </c>
      <c r="B136" s="300"/>
      <c r="C136" s="300"/>
      <c r="D136" s="300"/>
      <c r="E136" s="300"/>
      <c r="F136" s="300"/>
      <c r="G136" s="300"/>
      <c r="H136" s="274">
        <f>SUM(H134:I135)</f>
        <v>154377674.53</v>
      </c>
      <c r="I136" s="275"/>
    </row>
    <row r="146" spans="8:9" ht="12.75">
      <c r="H146" s="46"/>
      <c r="I146" s="46"/>
    </row>
    <row r="156" ht="12.75">
      <c r="J156" s="46"/>
    </row>
  </sheetData>
  <sheetProtection/>
  <mergeCells count="87">
    <mergeCell ref="A5:AA5"/>
    <mergeCell ref="G3:G4"/>
    <mergeCell ref="A83:G83"/>
    <mergeCell ref="H103:H104"/>
    <mergeCell ref="A132:G132"/>
    <mergeCell ref="J132:AA132"/>
    <mergeCell ref="A90:AA90"/>
    <mergeCell ref="A127:AA127"/>
    <mergeCell ref="A129:G129"/>
    <mergeCell ref="J129:AA129"/>
    <mergeCell ref="C3:C4"/>
    <mergeCell ref="J3:J4"/>
    <mergeCell ref="P6:P78"/>
    <mergeCell ref="A130:AA130"/>
    <mergeCell ref="A93:AA93"/>
    <mergeCell ref="A96:AA96"/>
    <mergeCell ref="A89:G89"/>
    <mergeCell ref="M6:O6"/>
    <mergeCell ref="F3:F4"/>
    <mergeCell ref="A80:AA80"/>
    <mergeCell ref="J79:AA79"/>
    <mergeCell ref="J83:AA83"/>
    <mergeCell ref="A3:A4"/>
    <mergeCell ref="Q3:Q4"/>
    <mergeCell ref="Z3:Z4"/>
    <mergeCell ref="X3:X4"/>
    <mergeCell ref="H3:H4"/>
    <mergeCell ref="R3:W3"/>
    <mergeCell ref="D3:D4"/>
    <mergeCell ref="B3:B4"/>
    <mergeCell ref="AA3:AA4"/>
    <mergeCell ref="K3:K4"/>
    <mergeCell ref="L3:L4"/>
    <mergeCell ref="M3:O3"/>
    <mergeCell ref="A114:G114"/>
    <mergeCell ref="Y3:Y4"/>
    <mergeCell ref="I3:I4"/>
    <mergeCell ref="E3:E4"/>
    <mergeCell ref="P3:P4"/>
    <mergeCell ref="A79:G79"/>
    <mergeCell ref="A120:AA120"/>
    <mergeCell ref="J101:AA101"/>
    <mergeCell ref="J107:AA107"/>
    <mergeCell ref="A101:G101"/>
    <mergeCell ref="A107:G107"/>
    <mergeCell ref="A119:G119"/>
    <mergeCell ref="A110:G110"/>
    <mergeCell ref="A136:G136"/>
    <mergeCell ref="J89:AA89"/>
    <mergeCell ref="J92:AA92"/>
    <mergeCell ref="J95:AA95"/>
    <mergeCell ref="J98:AA98"/>
    <mergeCell ref="A92:G92"/>
    <mergeCell ref="A134:G134"/>
    <mergeCell ref="J114:AA114"/>
    <mergeCell ref="J119:AA119"/>
    <mergeCell ref="J122:AA122"/>
    <mergeCell ref="A135:G135"/>
    <mergeCell ref="A87:AA87"/>
    <mergeCell ref="A95:G95"/>
    <mergeCell ref="A126:G126"/>
    <mergeCell ref="A98:G98"/>
    <mergeCell ref="A123:AA123"/>
    <mergeCell ref="A122:G122"/>
    <mergeCell ref="A111:AA111"/>
    <mergeCell ref="A99:AA99"/>
    <mergeCell ref="A102:AA102"/>
    <mergeCell ref="A84:AA84"/>
    <mergeCell ref="J126:AA126"/>
    <mergeCell ref="A1:AA1"/>
    <mergeCell ref="L103:L106"/>
    <mergeCell ref="C112:C113"/>
    <mergeCell ref="L112:L113"/>
    <mergeCell ref="C81:C82"/>
    <mergeCell ref="J110:AA110"/>
    <mergeCell ref="J86:AA86"/>
    <mergeCell ref="A108:AA108"/>
    <mergeCell ref="H134:I134"/>
    <mergeCell ref="H135:I135"/>
    <mergeCell ref="H136:I136"/>
    <mergeCell ref="A85:AA85"/>
    <mergeCell ref="A97:AA97"/>
    <mergeCell ref="A128:AA128"/>
    <mergeCell ref="A131:AA131"/>
    <mergeCell ref="L116:L118"/>
    <mergeCell ref="A115:AA115"/>
    <mergeCell ref="A86:G86"/>
  </mergeCells>
  <printOptions/>
  <pageMargins left="0.15748031496062992" right="0.15748031496062992" top="0.5511811023622047" bottom="0.15748031496062992" header="0.5118110236220472" footer="0.15748031496062992"/>
  <pageSetup horizontalDpi="600" verticalDpi="600" orientation="portrait" paperSize="9" scale="40" r:id="rId1"/>
  <rowBreaks count="2" manualBreakCount="2">
    <brk id="51" max="25" man="1"/>
    <brk id="101" max="25" man="1"/>
  </rowBreaks>
  <colBreaks count="2" manualBreakCount="2">
    <brk id="11" max="138" man="1"/>
    <brk id="14" max="1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85"/>
  <sheetViews>
    <sheetView view="pageBreakPreview" zoomScale="80" zoomScaleSheetLayoutView="80" zoomScalePageLayoutView="0" workbookViewId="0" topLeftCell="A1">
      <selection activeCell="D494" sqref="D494"/>
    </sheetView>
  </sheetViews>
  <sheetFormatPr defaultColWidth="9.140625" defaultRowHeight="12.75"/>
  <cols>
    <col min="1" max="1" width="5.57421875" style="5" customWidth="1"/>
    <col min="2" max="2" width="54.140625" style="24" customWidth="1"/>
    <col min="3" max="3" width="16.57421875" style="4" customWidth="1"/>
    <col min="4" max="4" width="22.140625" style="36" customWidth="1"/>
    <col min="5" max="5" width="22.8515625" style="145" bestFit="1" customWidth="1"/>
    <col min="6" max="6" width="12.7109375" style="3" bestFit="1" customWidth="1"/>
    <col min="7" max="7" width="11.140625" style="3" customWidth="1"/>
    <col min="8" max="16384" width="9.140625" style="3" customWidth="1"/>
  </cols>
  <sheetData>
    <row r="1" spans="1:5" ht="12.75">
      <c r="A1" s="324" t="s">
        <v>52</v>
      </c>
      <c r="B1" s="324"/>
      <c r="C1" s="324"/>
      <c r="D1" s="324"/>
      <c r="E1" s="137"/>
    </row>
    <row r="2" ht="13.5" thickBot="1"/>
    <row r="3" spans="1:5" ht="12.75">
      <c r="A3" s="319" t="s">
        <v>594</v>
      </c>
      <c r="B3" s="320"/>
      <c r="C3" s="320"/>
      <c r="D3" s="321"/>
      <c r="E3" s="138"/>
    </row>
    <row r="4" spans="1:5" ht="25.5">
      <c r="A4" s="192" t="s">
        <v>7</v>
      </c>
      <c r="B4" s="188" t="s">
        <v>8</v>
      </c>
      <c r="C4" s="188" t="s">
        <v>9</v>
      </c>
      <c r="D4" s="96" t="s">
        <v>10</v>
      </c>
      <c r="E4" s="139"/>
    </row>
    <row r="5" spans="1:5" ht="12.75">
      <c r="A5" s="316" t="s">
        <v>476</v>
      </c>
      <c r="B5" s="317"/>
      <c r="C5" s="317"/>
      <c r="D5" s="318"/>
      <c r="E5" s="140"/>
    </row>
    <row r="6" spans="1:5" s="19" customFormat="1" ht="12.75">
      <c r="A6" s="99" t="s">
        <v>28</v>
      </c>
      <c r="B6" s="15" t="s">
        <v>146</v>
      </c>
      <c r="C6" s="333">
        <v>2013</v>
      </c>
      <c r="D6" s="112">
        <v>4040.23</v>
      </c>
      <c r="E6" s="141"/>
    </row>
    <row r="7" spans="1:5" s="19" customFormat="1" ht="12.75">
      <c r="A7" s="99" t="s">
        <v>29</v>
      </c>
      <c r="B7" s="15" t="s">
        <v>146</v>
      </c>
      <c r="C7" s="333"/>
      <c r="D7" s="112">
        <v>3732.24</v>
      </c>
      <c r="E7" s="141"/>
    </row>
    <row r="8" spans="1:5" s="19" customFormat="1" ht="12.75">
      <c r="A8" s="99" t="s">
        <v>30</v>
      </c>
      <c r="B8" s="15" t="s">
        <v>146</v>
      </c>
      <c r="C8" s="333"/>
      <c r="D8" s="112">
        <v>3732.24</v>
      </c>
      <c r="E8" s="141"/>
    </row>
    <row r="9" spans="1:5" s="19" customFormat="1" ht="12.75">
      <c r="A9" s="99" t="s">
        <v>31</v>
      </c>
      <c r="B9" s="15" t="s">
        <v>146</v>
      </c>
      <c r="C9" s="333"/>
      <c r="D9" s="112">
        <v>3732.24</v>
      </c>
      <c r="E9" s="141"/>
    </row>
    <row r="10" spans="1:5" s="19" customFormat="1" ht="12.75">
      <c r="A10" s="99" t="s">
        <v>32</v>
      </c>
      <c r="B10" s="15" t="s">
        <v>141</v>
      </c>
      <c r="C10" s="333"/>
      <c r="D10" s="112">
        <v>493.34</v>
      </c>
      <c r="E10" s="141"/>
    </row>
    <row r="11" spans="1:5" s="19" customFormat="1" ht="12.75">
      <c r="A11" s="99" t="s">
        <v>33</v>
      </c>
      <c r="B11" s="15" t="s">
        <v>141</v>
      </c>
      <c r="C11" s="333"/>
      <c r="D11" s="112">
        <v>493.34</v>
      </c>
      <c r="E11" s="141"/>
    </row>
    <row r="12" spans="1:5" s="19" customFormat="1" ht="12.75">
      <c r="A12" s="99" t="s">
        <v>34</v>
      </c>
      <c r="B12" s="15" t="s">
        <v>141</v>
      </c>
      <c r="C12" s="333"/>
      <c r="D12" s="112">
        <v>493.34</v>
      </c>
      <c r="E12" s="141"/>
    </row>
    <row r="13" spans="1:5" s="19" customFormat="1" ht="12.75">
      <c r="A13" s="99" t="s">
        <v>35</v>
      </c>
      <c r="B13" s="15" t="s">
        <v>368</v>
      </c>
      <c r="C13" s="333"/>
      <c r="D13" s="112">
        <v>365.7</v>
      </c>
      <c r="E13" s="141"/>
    </row>
    <row r="14" spans="1:5" s="19" customFormat="1" ht="12.75">
      <c r="A14" s="99" t="s">
        <v>36</v>
      </c>
      <c r="B14" s="15" t="s">
        <v>368</v>
      </c>
      <c r="C14" s="333"/>
      <c r="D14" s="112">
        <v>563.76</v>
      </c>
      <c r="E14" s="141"/>
    </row>
    <row r="15" spans="1:5" s="19" customFormat="1" ht="12.75">
      <c r="A15" s="99" t="s">
        <v>37</v>
      </c>
      <c r="B15" s="15" t="s">
        <v>368</v>
      </c>
      <c r="C15" s="333"/>
      <c r="D15" s="112">
        <v>841.32</v>
      </c>
      <c r="E15" s="141"/>
    </row>
    <row r="16" spans="1:5" s="19" customFormat="1" ht="12.75">
      <c r="A16" s="99" t="s">
        <v>38</v>
      </c>
      <c r="B16" s="15" t="s">
        <v>368</v>
      </c>
      <c r="C16" s="333"/>
      <c r="D16" s="112">
        <v>880</v>
      </c>
      <c r="E16" s="141"/>
    </row>
    <row r="17" spans="1:5" s="19" customFormat="1" ht="12.75">
      <c r="A17" s="99" t="s">
        <v>39</v>
      </c>
      <c r="B17" s="15" t="s">
        <v>877</v>
      </c>
      <c r="C17" s="333"/>
      <c r="D17" s="225">
        <v>15500</v>
      </c>
      <c r="E17" s="141"/>
    </row>
    <row r="18" spans="1:5" s="19" customFormat="1" ht="12.75">
      <c r="A18" s="99" t="s">
        <v>40</v>
      </c>
      <c r="B18" s="15" t="s">
        <v>425</v>
      </c>
      <c r="C18" s="333"/>
      <c r="D18" s="225">
        <v>2726</v>
      </c>
      <c r="E18" s="141"/>
    </row>
    <row r="19" spans="1:5" s="19" customFormat="1" ht="12.75">
      <c r="A19" s="99" t="s">
        <v>41</v>
      </c>
      <c r="B19" s="15" t="s">
        <v>368</v>
      </c>
      <c r="C19" s="333">
        <v>2014</v>
      </c>
      <c r="D19" s="112">
        <v>1102.74</v>
      </c>
      <c r="E19" s="141"/>
    </row>
    <row r="20" spans="1:5" s="19" customFormat="1" ht="12.75">
      <c r="A20" s="99" t="s">
        <v>42</v>
      </c>
      <c r="B20" s="15" t="s">
        <v>146</v>
      </c>
      <c r="C20" s="333"/>
      <c r="D20" s="112">
        <v>3918.12</v>
      </c>
      <c r="E20" s="141"/>
    </row>
    <row r="21" spans="1:5" s="19" customFormat="1" ht="12.75">
      <c r="A21" s="99" t="s">
        <v>43</v>
      </c>
      <c r="B21" s="15" t="s">
        <v>146</v>
      </c>
      <c r="C21" s="333"/>
      <c r="D21" s="112">
        <v>3918.12</v>
      </c>
      <c r="E21" s="141"/>
    </row>
    <row r="22" spans="1:5" s="19" customFormat="1" ht="12.75">
      <c r="A22" s="99" t="s">
        <v>44</v>
      </c>
      <c r="B22" s="15" t="s">
        <v>146</v>
      </c>
      <c r="C22" s="333"/>
      <c r="D22" s="112">
        <v>3918.12</v>
      </c>
      <c r="E22" s="141"/>
    </row>
    <row r="23" spans="1:5" s="19" customFormat="1" ht="12.75">
      <c r="A23" s="99" t="s">
        <v>45</v>
      </c>
      <c r="B23" s="15" t="s">
        <v>146</v>
      </c>
      <c r="C23" s="333"/>
      <c r="D23" s="112">
        <v>3606.41</v>
      </c>
      <c r="E23" s="141"/>
    </row>
    <row r="24" spans="1:5" s="19" customFormat="1" ht="12.75">
      <c r="A24" s="99" t="s">
        <v>46</v>
      </c>
      <c r="B24" s="15" t="s">
        <v>368</v>
      </c>
      <c r="C24" s="333"/>
      <c r="D24" s="225">
        <v>1150</v>
      </c>
      <c r="E24" s="141"/>
    </row>
    <row r="25" spans="1:5" s="19" customFormat="1" ht="12.75">
      <c r="A25" s="99" t="s">
        <v>47</v>
      </c>
      <c r="B25" s="15" t="s">
        <v>368</v>
      </c>
      <c r="C25" s="333"/>
      <c r="D25" s="225">
        <v>1150</v>
      </c>
      <c r="E25" s="141"/>
    </row>
    <row r="26" spans="1:5" s="19" customFormat="1" ht="12.75">
      <c r="A26" s="99" t="s">
        <v>48</v>
      </c>
      <c r="B26" s="15" t="s">
        <v>368</v>
      </c>
      <c r="C26" s="333"/>
      <c r="D26" s="225">
        <v>680</v>
      </c>
      <c r="E26" s="141"/>
    </row>
    <row r="27" spans="1:5" s="19" customFormat="1" ht="12.75">
      <c r="A27" s="99" t="s">
        <v>49</v>
      </c>
      <c r="B27" s="15" t="s">
        <v>368</v>
      </c>
      <c r="C27" s="333"/>
      <c r="D27" s="225">
        <v>888.5</v>
      </c>
      <c r="E27" s="141"/>
    </row>
    <row r="28" spans="1:5" s="19" customFormat="1" ht="12.75">
      <c r="A28" s="99" t="s">
        <v>206</v>
      </c>
      <c r="B28" s="15" t="s">
        <v>368</v>
      </c>
      <c r="C28" s="333"/>
      <c r="D28" s="225">
        <v>1201</v>
      </c>
      <c r="E28" s="141"/>
    </row>
    <row r="29" spans="1:5" s="19" customFormat="1" ht="12.75">
      <c r="A29" s="99" t="s">
        <v>207</v>
      </c>
      <c r="B29" s="15" t="s">
        <v>368</v>
      </c>
      <c r="C29" s="333"/>
      <c r="D29" s="225">
        <v>920</v>
      </c>
      <c r="E29" s="141"/>
    </row>
    <row r="30" spans="1:5" s="19" customFormat="1" ht="12.75">
      <c r="A30" s="99" t="s">
        <v>208</v>
      </c>
      <c r="B30" s="15" t="s">
        <v>368</v>
      </c>
      <c r="C30" s="333"/>
      <c r="D30" s="225">
        <v>369</v>
      </c>
      <c r="E30" s="141"/>
    </row>
    <row r="31" spans="1:5" s="19" customFormat="1" ht="12.75">
      <c r="A31" s="99" t="s">
        <v>209</v>
      </c>
      <c r="B31" s="15" t="s">
        <v>368</v>
      </c>
      <c r="C31" s="333"/>
      <c r="D31" s="225">
        <v>369</v>
      </c>
      <c r="E31" s="141"/>
    </row>
    <row r="32" spans="1:5" s="19" customFormat="1" ht="12.75">
      <c r="A32" s="99" t="s">
        <v>210</v>
      </c>
      <c r="B32" s="15" t="s">
        <v>146</v>
      </c>
      <c r="C32" s="333"/>
      <c r="D32" s="225">
        <v>2659</v>
      </c>
      <c r="E32" s="141"/>
    </row>
    <row r="33" spans="1:5" s="19" customFormat="1" ht="12.75">
      <c r="A33" s="99" t="s">
        <v>211</v>
      </c>
      <c r="B33" s="15" t="s">
        <v>146</v>
      </c>
      <c r="C33" s="333"/>
      <c r="D33" s="225">
        <v>2659</v>
      </c>
      <c r="E33" s="141"/>
    </row>
    <row r="34" spans="1:5" s="19" customFormat="1" ht="12.75">
      <c r="A34" s="99" t="s">
        <v>212</v>
      </c>
      <c r="B34" s="15" t="s">
        <v>146</v>
      </c>
      <c r="C34" s="333"/>
      <c r="D34" s="225">
        <v>2659</v>
      </c>
      <c r="E34" s="141"/>
    </row>
    <row r="35" spans="1:5" s="19" customFormat="1" ht="12.75">
      <c r="A35" s="99" t="s">
        <v>213</v>
      </c>
      <c r="B35" s="15" t="s">
        <v>146</v>
      </c>
      <c r="C35" s="333"/>
      <c r="D35" s="225">
        <v>2659</v>
      </c>
      <c r="E35" s="141"/>
    </row>
    <row r="36" spans="1:5" s="19" customFormat="1" ht="12.75">
      <c r="A36" s="99" t="s">
        <v>214</v>
      </c>
      <c r="B36" s="15" t="s">
        <v>146</v>
      </c>
      <c r="C36" s="333"/>
      <c r="D36" s="225">
        <v>2659</v>
      </c>
      <c r="E36" s="141"/>
    </row>
    <row r="37" spans="1:5" s="19" customFormat="1" ht="12.75">
      <c r="A37" s="99" t="s">
        <v>215</v>
      </c>
      <c r="B37" s="15" t="s">
        <v>141</v>
      </c>
      <c r="C37" s="333"/>
      <c r="D37" s="225">
        <v>648</v>
      </c>
      <c r="E37" s="141"/>
    </row>
    <row r="38" spans="1:5" s="19" customFormat="1" ht="12.75">
      <c r="A38" s="99" t="s">
        <v>216</v>
      </c>
      <c r="B38" s="15" t="s">
        <v>141</v>
      </c>
      <c r="C38" s="333"/>
      <c r="D38" s="225">
        <v>462.6</v>
      </c>
      <c r="E38" s="141"/>
    </row>
    <row r="39" spans="1:5" s="19" customFormat="1" ht="12.75">
      <c r="A39" s="99" t="s">
        <v>217</v>
      </c>
      <c r="B39" s="15" t="s">
        <v>141</v>
      </c>
      <c r="C39" s="333"/>
      <c r="D39" s="225">
        <v>648</v>
      </c>
      <c r="E39" s="141"/>
    </row>
    <row r="40" spans="1:5" s="19" customFormat="1" ht="12.75">
      <c r="A40" s="99" t="s">
        <v>218</v>
      </c>
      <c r="B40" s="15" t="s">
        <v>141</v>
      </c>
      <c r="C40" s="333"/>
      <c r="D40" s="225">
        <v>648</v>
      </c>
      <c r="E40" s="141"/>
    </row>
    <row r="41" spans="1:5" s="19" customFormat="1" ht="12.75">
      <c r="A41" s="99" t="s">
        <v>219</v>
      </c>
      <c r="B41" s="15" t="s">
        <v>141</v>
      </c>
      <c r="C41" s="333"/>
      <c r="D41" s="225">
        <v>648</v>
      </c>
      <c r="E41" s="141"/>
    </row>
    <row r="42" spans="1:5" s="19" customFormat="1" ht="12.75">
      <c r="A42" s="99" t="s">
        <v>220</v>
      </c>
      <c r="B42" s="15" t="s">
        <v>141</v>
      </c>
      <c r="C42" s="333"/>
      <c r="D42" s="225">
        <v>648</v>
      </c>
      <c r="E42" s="141"/>
    </row>
    <row r="43" spans="1:5" s="19" customFormat="1" ht="12.75">
      <c r="A43" s="99" t="s">
        <v>221</v>
      </c>
      <c r="B43" s="15" t="s">
        <v>141</v>
      </c>
      <c r="C43" s="333"/>
      <c r="D43" s="225">
        <v>648</v>
      </c>
      <c r="E43" s="141"/>
    </row>
    <row r="44" spans="1:5" s="19" customFormat="1" ht="12.75">
      <c r="A44" s="99" t="s">
        <v>222</v>
      </c>
      <c r="B44" s="15" t="s">
        <v>141</v>
      </c>
      <c r="C44" s="333"/>
      <c r="D44" s="225">
        <v>648</v>
      </c>
      <c r="E44" s="141"/>
    </row>
    <row r="45" spans="1:5" s="19" customFormat="1" ht="12.75">
      <c r="A45" s="99" t="s">
        <v>223</v>
      </c>
      <c r="B45" s="15" t="s">
        <v>141</v>
      </c>
      <c r="C45" s="333"/>
      <c r="D45" s="225">
        <v>648</v>
      </c>
      <c r="E45" s="141"/>
    </row>
    <row r="46" spans="1:5" s="19" customFormat="1" ht="12.75">
      <c r="A46" s="99" t="s">
        <v>224</v>
      </c>
      <c r="B46" s="15" t="s">
        <v>141</v>
      </c>
      <c r="C46" s="333"/>
      <c r="D46" s="225">
        <v>462.6</v>
      </c>
      <c r="E46" s="141"/>
    </row>
    <row r="47" spans="1:5" s="19" customFormat="1" ht="12.75">
      <c r="A47" s="99" t="s">
        <v>225</v>
      </c>
      <c r="B47" s="15" t="s">
        <v>141</v>
      </c>
      <c r="C47" s="333"/>
      <c r="D47" s="225">
        <v>462.6</v>
      </c>
      <c r="E47" s="141"/>
    </row>
    <row r="48" spans="1:5" s="19" customFormat="1" ht="12.75">
      <c r="A48" s="99" t="s">
        <v>226</v>
      </c>
      <c r="B48" s="15" t="s">
        <v>141</v>
      </c>
      <c r="C48" s="333"/>
      <c r="D48" s="225">
        <v>462.6</v>
      </c>
      <c r="E48" s="141"/>
    </row>
    <row r="49" spans="1:5" s="19" customFormat="1" ht="12.75">
      <c r="A49" s="99" t="s">
        <v>234</v>
      </c>
      <c r="B49" s="15" t="s">
        <v>141</v>
      </c>
      <c r="C49" s="333"/>
      <c r="D49" s="225">
        <v>462.6</v>
      </c>
      <c r="E49" s="141"/>
    </row>
    <row r="50" spans="1:5" s="19" customFormat="1" ht="12.75">
      <c r="A50" s="99" t="s">
        <v>235</v>
      </c>
      <c r="B50" s="15" t="s">
        <v>141</v>
      </c>
      <c r="C50" s="333"/>
      <c r="D50" s="225">
        <v>462.6</v>
      </c>
      <c r="E50" s="141"/>
    </row>
    <row r="51" spans="1:5" s="19" customFormat="1" ht="12.75">
      <c r="A51" s="99" t="s">
        <v>236</v>
      </c>
      <c r="B51" s="15" t="s">
        <v>368</v>
      </c>
      <c r="C51" s="333">
        <v>2015</v>
      </c>
      <c r="D51" s="112">
        <v>1039.98</v>
      </c>
      <c r="E51" s="141"/>
    </row>
    <row r="52" spans="1:5" s="19" customFormat="1" ht="12.75">
      <c r="A52" s="99" t="s">
        <v>237</v>
      </c>
      <c r="B52" s="15" t="s">
        <v>368</v>
      </c>
      <c r="C52" s="333"/>
      <c r="D52" s="112">
        <v>1039.98</v>
      </c>
      <c r="E52" s="141"/>
    </row>
    <row r="53" spans="1:5" s="19" customFormat="1" ht="12.75">
      <c r="A53" s="99" t="s">
        <v>238</v>
      </c>
      <c r="B53" s="15" t="s">
        <v>368</v>
      </c>
      <c r="C53" s="333"/>
      <c r="D53" s="112">
        <v>492.49</v>
      </c>
      <c r="E53" s="141"/>
    </row>
    <row r="54" spans="1:5" s="19" customFormat="1" ht="12.75">
      <c r="A54" s="99" t="s">
        <v>239</v>
      </c>
      <c r="B54" s="15" t="s">
        <v>368</v>
      </c>
      <c r="C54" s="333"/>
      <c r="D54" s="112">
        <v>492.49</v>
      </c>
      <c r="E54" s="141"/>
    </row>
    <row r="55" spans="1:5" s="19" customFormat="1" ht="12.75">
      <c r="A55" s="99" t="s">
        <v>240</v>
      </c>
      <c r="B55" s="15" t="s">
        <v>368</v>
      </c>
      <c r="C55" s="333"/>
      <c r="D55" s="112">
        <v>492.49</v>
      </c>
      <c r="E55" s="141"/>
    </row>
    <row r="56" spans="1:5" s="19" customFormat="1" ht="12.75">
      <c r="A56" s="99" t="s">
        <v>241</v>
      </c>
      <c r="B56" s="15" t="s">
        <v>368</v>
      </c>
      <c r="C56" s="333"/>
      <c r="D56" s="112">
        <v>492.5</v>
      </c>
      <c r="E56" s="141"/>
    </row>
    <row r="57" spans="1:5" s="19" customFormat="1" ht="12.75">
      <c r="A57" s="99" t="s">
        <v>242</v>
      </c>
      <c r="B57" s="15" t="s">
        <v>146</v>
      </c>
      <c r="C57" s="333"/>
      <c r="D57" s="112">
        <v>2828.23</v>
      </c>
      <c r="E57" s="141"/>
    </row>
    <row r="58" spans="1:5" s="19" customFormat="1" ht="12.75">
      <c r="A58" s="99" t="s">
        <v>243</v>
      </c>
      <c r="B58" s="15" t="s">
        <v>146</v>
      </c>
      <c r="C58" s="333"/>
      <c r="D58" s="112">
        <v>2828.23</v>
      </c>
      <c r="E58" s="141"/>
    </row>
    <row r="59" spans="1:5" s="19" customFormat="1" ht="12.75">
      <c r="A59" s="99" t="s">
        <v>244</v>
      </c>
      <c r="B59" s="15" t="s">
        <v>146</v>
      </c>
      <c r="C59" s="333"/>
      <c r="D59" s="112">
        <v>2828.23</v>
      </c>
      <c r="E59" s="141"/>
    </row>
    <row r="60" spans="1:5" s="19" customFormat="1" ht="12.75">
      <c r="A60" s="99" t="s">
        <v>245</v>
      </c>
      <c r="B60" s="15" t="s">
        <v>146</v>
      </c>
      <c r="C60" s="333"/>
      <c r="D60" s="112">
        <v>2828.21</v>
      </c>
      <c r="E60" s="141"/>
    </row>
    <row r="61" spans="1:5" s="19" customFormat="1" ht="12.75">
      <c r="A61" s="99" t="s">
        <v>246</v>
      </c>
      <c r="B61" s="15" t="s">
        <v>368</v>
      </c>
      <c r="C61" s="333"/>
      <c r="D61" s="112">
        <v>929.97</v>
      </c>
      <c r="E61" s="141"/>
    </row>
    <row r="62" spans="1:5" s="19" customFormat="1" ht="12.75">
      <c r="A62" s="99" t="s">
        <v>247</v>
      </c>
      <c r="B62" s="15" t="s">
        <v>368</v>
      </c>
      <c r="C62" s="333"/>
      <c r="D62" s="112">
        <v>788.41</v>
      </c>
      <c r="E62" s="141"/>
    </row>
    <row r="63" spans="1:5" s="19" customFormat="1" ht="12.75">
      <c r="A63" s="99" t="s">
        <v>248</v>
      </c>
      <c r="B63" s="15" t="s">
        <v>146</v>
      </c>
      <c r="C63" s="333"/>
      <c r="D63" s="112">
        <v>4900</v>
      </c>
      <c r="E63" s="141"/>
    </row>
    <row r="64" spans="1:5" s="19" customFormat="1" ht="12.75">
      <c r="A64" s="99" t="s">
        <v>249</v>
      </c>
      <c r="B64" s="15" t="s">
        <v>368</v>
      </c>
      <c r="C64" s="333"/>
      <c r="D64" s="112">
        <v>1150</v>
      </c>
      <c r="E64" s="141"/>
    </row>
    <row r="65" spans="1:5" s="19" customFormat="1" ht="12.75">
      <c r="A65" s="99" t="s">
        <v>250</v>
      </c>
      <c r="B65" s="15" t="s">
        <v>93</v>
      </c>
      <c r="C65" s="333"/>
      <c r="D65" s="112">
        <v>16951.03</v>
      </c>
      <c r="E65" s="141"/>
    </row>
    <row r="66" spans="1:5" s="19" customFormat="1" ht="12.75">
      <c r="A66" s="99" t="s">
        <v>251</v>
      </c>
      <c r="B66" s="15" t="s">
        <v>93</v>
      </c>
      <c r="C66" s="333"/>
      <c r="D66" s="226">
        <v>20526.35</v>
      </c>
      <c r="E66" s="141"/>
    </row>
    <row r="67" spans="1:5" s="19" customFormat="1" ht="12.75">
      <c r="A67" s="99" t="s">
        <v>252</v>
      </c>
      <c r="B67" s="15" t="s">
        <v>368</v>
      </c>
      <c r="C67" s="333"/>
      <c r="D67" s="225">
        <v>440</v>
      </c>
      <c r="E67" s="141"/>
    </row>
    <row r="68" spans="1:5" s="19" customFormat="1" ht="12.75">
      <c r="A68" s="99" t="s">
        <v>253</v>
      </c>
      <c r="B68" s="15" t="s">
        <v>666</v>
      </c>
      <c r="C68" s="333"/>
      <c r="D68" s="225">
        <v>12088.32</v>
      </c>
      <c r="E68" s="141"/>
    </row>
    <row r="69" spans="1:5" s="19" customFormat="1" ht="12.75">
      <c r="A69" s="99" t="s">
        <v>254</v>
      </c>
      <c r="B69" s="15" t="s">
        <v>666</v>
      </c>
      <c r="C69" s="333"/>
      <c r="D69" s="225">
        <v>4000</v>
      </c>
      <c r="E69" s="141"/>
    </row>
    <row r="70" spans="1:5" s="19" customFormat="1" ht="12.75">
      <c r="A70" s="99" t="s">
        <v>255</v>
      </c>
      <c r="B70" s="15" t="s">
        <v>141</v>
      </c>
      <c r="C70" s="333"/>
      <c r="D70" s="225">
        <v>797.67</v>
      </c>
      <c r="E70" s="141"/>
    </row>
    <row r="71" spans="1:5" s="19" customFormat="1" ht="12.75">
      <c r="A71" s="99" t="s">
        <v>256</v>
      </c>
      <c r="B71" s="15" t="s">
        <v>141</v>
      </c>
      <c r="C71" s="333"/>
      <c r="D71" s="225">
        <v>797.67</v>
      </c>
      <c r="E71" s="141"/>
    </row>
    <row r="72" spans="1:5" s="19" customFormat="1" ht="12.75">
      <c r="A72" s="99" t="s">
        <v>257</v>
      </c>
      <c r="B72" s="15" t="s">
        <v>141</v>
      </c>
      <c r="C72" s="333"/>
      <c r="D72" s="225">
        <v>797.66</v>
      </c>
      <c r="E72" s="141"/>
    </row>
    <row r="73" spans="1:5" s="19" customFormat="1" ht="12.75">
      <c r="A73" s="99" t="s">
        <v>258</v>
      </c>
      <c r="B73" s="15" t="s">
        <v>141</v>
      </c>
      <c r="C73" s="333"/>
      <c r="D73" s="225">
        <v>797.67</v>
      </c>
      <c r="E73" s="141"/>
    </row>
    <row r="74" spans="1:5" s="19" customFormat="1" ht="12.75">
      <c r="A74" s="99" t="s">
        <v>259</v>
      </c>
      <c r="B74" s="15" t="s">
        <v>141</v>
      </c>
      <c r="C74" s="333"/>
      <c r="D74" s="225">
        <v>797.66</v>
      </c>
      <c r="E74" s="141"/>
    </row>
    <row r="75" spans="1:5" s="19" customFormat="1" ht="12.75">
      <c r="A75" s="99" t="s">
        <v>260</v>
      </c>
      <c r="B75" s="15" t="s">
        <v>141</v>
      </c>
      <c r="C75" s="333"/>
      <c r="D75" s="225">
        <v>797.67</v>
      </c>
      <c r="E75" s="141"/>
    </row>
    <row r="76" spans="1:5" s="19" customFormat="1" ht="12.75">
      <c r="A76" s="99" t="s">
        <v>261</v>
      </c>
      <c r="B76" s="15" t="s">
        <v>141</v>
      </c>
      <c r="C76" s="333"/>
      <c r="D76" s="225">
        <v>509.52</v>
      </c>
      <c r="E76" s="141"/>
    </row>
    <row r="77" spans="1:5" s="19" customFormat="1" ht="12.75">
      <c r="A77" s="99" t="s">
        <v>262</v>
      </c>
      <c r="B77" s="15" t="s">
        <v>141</v>
      </c>
      <c r="C77" s="333"/>
      <c r="D77" s="225">
        <v>509.52</v>
      </c>
      <c r="E77" s="141"/>
    </row>
    <row r="78" spans="1:5" s="19" customFormat="1" ht="12.75">
      <c r="A78" s="99" t="s">
        <v>426</v>
      </c>
      <c r="B78" s="15" t="s">
        <v>141</v>
      </c>
      <c r="C78" s="333"/>
      <c r="D78" s="225">
        <v>797.67</v>
      </c>
      <c r="E78" s="141"/>
    </row>
    <row r="79" spans="1:5" s="19" customFormat="1" ht="12.75">
      <c r="A79" s="99" t="s">
        <v>427</v>
      </c>
      <c r="B79" s="15" t="s">
        <v>141</v>
      </c>
      <c r="C79" s="333"/>
      <c r="D79" s="225">
        <v>509.51</v>
      </c>
      <c r="E79" s="141"/>
    </row>
    <row r="80" spans="1:5" s="19" customFormat="1" ht="12.75">
      <c r="A80" s="99" t="s">
        <v>428</v>
      </c>
      <c r="B80" s="15" t="s">
        <v>368</v>
      </c>
      <c r="C80" s="333">
        <v>2016</v>
      </c>
      <c r="D80" s="112">
        <v>1250</v>
      </c>
      <c r="E80" s="141"/>
    </row>
    <row r="81" spans="1:5" s="19" customFormat="1" ht="12.75">
      <c r="A81" s="99" t="s">
        <v>429</v>
      </c>
      <c r="B81" s="15" t="s">
        <v>146</v>
      </c>
      <c r="C81" s="333"/>
      <c r="D81" s="112">
        <v>2233.35</v>
      </c>
      <c r="E81" s="141"/>
    </row>
    <row r="82" spans="1:5" s="19" customFormat="1" ht="12.75">
      <c r="A82" s="99" t="s">
        <v>430</v>
      </c>
      <c r="B82" s="15" t="s">
        <v>146</v>
      </c>
      <c r="C82" s="333"/>
      <c r="D82" s="112">
        <v>2233.34</v>
      </c>
      <c r="E82" s="141"/>
    </row>
    <row r="83" spans="1:5" s="19" customFormat="1" ht="12.75">
      <c r="A83" s="99" t="s">
        <v>431</v>
      </c>
      <c r="B83" s="15" t="s">
        <v>146</v>
      </c>
      <c r="C83" s="333"/>
      <c r="D83" s="112">
        <v>2233.34</v>
      </c>
      <c r="E83" s="141"/>
    </row>
    <row r="84" spans="1:5" s="19" customFormat="1" ht="12.75">
      <c r="A84" s="99" t="s">
        <v>432</v>
      </c>
      <c r="B84" s="15" t="s">
        <v>146</v>
      </c>
      <c r="C84" s="333"/>
      <c r="D84" s="112">
        <v>2233.34</v>
      </c>
      <c r="E84" s="141"/>
    </row>
    <row r="85" spans="1:5" s="19" customFormat="1" ht="12.75">
      <c r="A85" s="99" t="s">
        <v>433</v>
      </c>
      <c r="B85" s="15" t="s">
        <v>146</v>
      </c>
      <c r="C85" s="333"/>
      <c r="D85" s="112">
        <v>2233.34</v>
      </c>
      <c r="E85" s="141"/>
    </row>
    <row r="86" spans="1:5" s="19" customFormat="1" ht="12.75">
      <c r="A86" s="99" t="s">
        <v>434</v>
      </c>
      <c r="B86" s="15" t="s">
        <v>146</v>
      </c>
      <c r="C86" s="333"/>
      <c r="D86" s="112">
        <v>2233.3</v>
      </c>
      <c r="E86" s="141"/>
    </row>
    <row r="87" spans="1:5" s="19" customFormat="1" ht="12.75">
      <c r="A87" s="99" t="s">
        <v>435</v>
      </c>
      <c r="B87" s="15" t="s">
        <v>146</v>
      </c>
      <c r="C87" s="333"/>
      <c r="D87" s="112">
        <v>3349</v>
      </c>
      <c r="E87" s="141"/>
    </row>
    <row r="88" spans="1:5" s="19" customFormat="1" ht="12.75">
      <c r="A88" s="99" t="s">
        <v>436</v>
      </c>
      <c r="B88" s="15" t="s">
        <v>146</v>
      </c>
      <c r="C88" s="333"/>
      <c r="D88" s="112">
        <v>3349</v>
      </c>
      <c r="E88" s="141"/>
    </row>
    <row r="89" spans="1:5" s="19" customFormat="1" ht="12.75">
      <c r="A89" s="99" t="s">
        <v>437</v>
      </c>
      <c r="B89" s="15" t="s">
        <v>368</v>
      </c>
      <c r="C89" s="333"/>
      <c r="D89" s="225">
        <v>460</v>
      </c>
      <c r="E89" s="141"/>
    </row>
    <row r="90" spans="1:5" s="19" customFormat="1" ht="12.75">
      <c r="A90" s="99" t="s">
        <v>438</v>
      </c>
      <c r="B90" s="15" t="s">
        <v>368</v>
      </c>
      <c r="C90" s="333"/>
      <c r="D90" s="225">
        <v>410</v>
      </c>
      <c r="E90" s="141"/>
    </row>
    <row r="91" spans="1:5" s="19" customFormat="1" ht="12.75">
      <c r="A91" s="99" t="s">
        <v>439</v>
      </c>
      <c r="B91" s="15" t="s">
        <v>368</v>
      </c>
      <c r="C91" s="333"/>
      <c r="D91" s="225">
        <v>589.99</v>
      </c>
      <c r="E91" s="141"/>
    </row>
    <row r="92" spans="1:5" s="19" customFormat="1" ht="12.75">
      <c r="A92" s="99" t="s">
        <v>440</v>
      </c>
      <c r="B92" s="15" t="s">
        <v>368</v>
      </c>
      <c r="C92" s="333"/>
      <c r="D92" s="225">
        <v>880</v>
      </c>
      <c r="E92" s="141"/>
    </row>
    <row r="93" spans="1:5" s="19" customFormat="1" ht="12.75">
      <c r="A93" s="99" t="s">
        <v>441</v>
      </c>
      <c r="B93" s="15" t="s">
        <v>368</v>
      </c>
      <c r="C93" s="333"/>
      <c r="D93" s="225">
        <v>977</v>
      </c>
      <c r="E93" s="141"/>
    </row>
    <row r="94" spans="1:5" s="19" customFormat="1" ht="12.75">
      <c r="A94" s="99" t="s">
        <v>442</v>
      </c>
      <c r="B94" s="15" t="s">
        <v>368</v>
      </c>
      <c r="C94" s="333"/>
      <c r="D94" s="225">
        <v>790</v>
      </c>
      <c r="E94" s="141"/>
    </row>
    <row r="95" spans="1:5" s="19" customFormat="1" ht="12.75">
      <c r="A95" s="99" t="s">
        <v>443</v>
      </c>
      <c r="B95" s="15" t="s">
        <v>368</v>
      </c>
      <c r="C95" s="333"/>
      <c r="D95" s="225">
        <v>1150</v>
      </c>
      <c r="E95" s="141"/>
    </row>
    <row r="96" spans="1:5" s="19" customFormat="1" ht="12.75">
      <c r="A96" s="99" t="s">
        <v>444</v>
      </c>
      <c r="B96" s="15" t="s">
        <v>368</v>
      </c>
      <c r="C96" s="333"/>
      <c r="D96" s="225">
        <v>480</v>
      </c>
      <c r="E96" s="141"/>
    </row>
    <row r="97" spans="1:5" s="19" customFormat="1" ht="12.75">
      <c r="A97" s="99" t="s">
        <v>445</v>
      </c>
      <c r="B97" s="15" t="s">
        <v>368</v>
      </c>
      <c r="C97" s="333"/>
      <c r="D97" s="225">
        <v>1080</v>
      </c>
      <c r="E97" s="141"/>
    </row>
    <row r="98" spans="1:5" s="19" customFormat="1" ht="12.75">
      <c r="A98" s="99" t="s">
        <v>446</v>
      </c>
      <c r="B98" s="15" t="s">
        <v>666</v>
      </c>
      <c r="C98" s="333"/>
      <c r="D98" s="225">
        <v>8500</v>
      </c>
      <c r="E98" s="141"/>
    </row>
    <row r="99" spans="1:5" s="19" customFormat="1" ht="12.75">
      <c r="A99" s="99" t="s">
        <v>447</v>
      </c>
      <c r="B99" s="15" t="s">
        <v>141</v>
      </c>
      <c r="C99" s="333"/>
      <c r="D99" s="225">
        <v>890</v>
      </c>
      <c r="E99" s="141"/>
    </row>
    <row r="100" spans="1:5" s="19" customFormat="1" ht="12.75">
      <c r="A100" s="99" t="s">
        <v>448</v>
      </c>
      <c r="B100" s="15" t="s">
        <v>141</v>
      </c>
      <c r="C100" s="333"/>
      <c r="D100" s="225">
        <v>890</v>
      </c>
      <c r="E100" s="141"/>
    </row>
    <row r="101" spans="1:5" s="19" customFormat="1" ht="12.75">
      <c r="A101" s="99" t="s">
        <v>449</v>
      </c>
      <c r="B101" s="15" t="s">
        <v>141</v>
      </c>
      <c r="C101" s="333"/>
      <c r="D101" s="225">
        <v>890</v>
      </c>
      <c r="E101" s="141"/>
    </row>
    <row r="102" spans="1:5" s="19" customFormat="1" ht="12.75">
      <c r="A102" s="99" t="s">
        <v>450</v>
      </c>
      <c r="B102" s="15" t="s">
        <v>141</v>
      </c>
      <c r="C102" s="333"/>
      <c r="D102" s="225">
        <v>579</v>
      </c>
      <c r="E102" s="141"/>
    </row>
    <row r="103" spans="1:5" s="19" customFormat="1" ht="12.75">
      <c r="A103" s="99" t="s">
        <v>451</v>
      </c>
      <c r="B103" s="15" t="s">
        <v>368</v>
      </c>
      <c r="C103" s="333">
        <v>2017</v>
      </c>
      <c r="D103" s="225">
        <v>1039</v>
      </c>
      <c r="E103" s="141"/>
    </row>
    <row r="104" spans="1:5" s="19" customFormat="1" ht="12.75">
      <c r="A104" s="99" t="s">
        <v>452</v>
      </c>
      <c r="B104" s="15" t="s">
        <v>368</v>
      </c>
      <c r="C104" s="333"/>
      <c r="D104" s="225">
        <v>449</v>
      </c>
      <c r="E104" s="141"/>
    </row>
    <row r="105" spans="1:5" s="19" customFormat="1" ht="12.75">
      <c r="A105" s="99" t="s">
        <v>453</v>
      </c>
      <c r="B105" s="15" t="s">
        <v>368</v>
      </c>
      <c r="C105" s="333"/>
      <c r="D105" s="225">
        <v>940</v>
      </c>
      <c r="E105" s="141"/>
    </row>
    <row r="106" spans="1:5" s="19" customFormat="1" ht="12.75">
      <c r="A106" s="99" t="s">
        <v>454</v>
      </c>
      <c r="B106" s="15" t="s">
        <v>368</v>
      </c>
      <c r="C106" s="333"/>
      <c r="D106" s="225">
        <v>1024</v>
      </c>
      <c r="E106" s="141"/>
    </row>
    <row r="107" spans="1:5" s="19" customFormat="1" ht="12.75">
      <c r="A107" s="99" t="s">
        <v>455</v>
      </c>
      <c r="B107" s="15" t="s">
        <v>666</v>
      </c>
      <c r="C107" s="333"/>
      <c r="D107" s="225">
        <v>3499.35</v>
      </c>
      <c r="E107" s="141"/>
    </row>
    <row r="108" spans="1:5" s="19" customFormat="1" ht="12.75">
      <c r="A108" s="99" t="s">
        <v>456</v>
      </c>
      <c r="B108" s="15" t="s">
        <v>146</v>
      </c>
      <c r="C108" s="333"/>
      <c r="D108" s="225">
        <v>4022</v>
      </c>
      <c r="E108" s="141"/>
    </row>
    <row r="109" spans="1:5" s="19" customFormat="1" ht="12.75">
      <c r="A109" s="99" t="s">
        <v>457</v>
      </c>
      <c r="B109" s="15" t="s">
        <v>425</v>
      </c>
      <c r="C109" s="333"/>
      <c r="D109" s="225">
        <v>4022</v>
      </c>
      <c r="E109" s="141"/>
    </row>
    <row r="110" spans="1:5" s="19" customFormat="1" ht="12.75">
      <c r="A110" s="99" t="s">
        <v>458</v>
      </c>
      <c r="B110" s="15" t="s">
        <v>141</v>
      </c>
      <c r="C110" s="333"/>
      <c r="D110" s="225">
        <v>919</v>
      </c>
      <c r="E110" s="143"/>
    </row>
    <row r="111" spans="1:5" s="19" customFormat="1" ht="12.75">
      <c r="A111" s="99" t="s">
        <v>459</v>
      </c>
      <c r="B111" s="15" t="s">
        <v>141</v>
      </c>
      <c r="C111" s="147">
        <v>2018</v>
      </c>
      <c r="D111" s="225">
        <v>770</v>
      </c>
      <c r="E111" s="141"/>
    </row>
    <row r="112" spans="1:5" s="19" customFormat="1" ht="12.75">
      <c r="A112" s="294" t="s">
        <v>460</v>
      </c>
      <c r="B112" s="295"/>
      <c r="C112" s="295"/>
      <c r="D112" s="124">
        <f>SUM(D6:D111)</f>
        <v>222886.84000000008</v>
      </c>
      <c r="E112" s="141"/>
    </row>
    <row r="113" spans="1:5" s="19" customFormat="1" ht="12.75">
      <c r="A113" s="316" t="s">
        <v>477</v>
      </c>
      <c r="B113" s="317"/>
      <c r="C113" s="317"/>
      <c r="D113" s="318"/>
      <c r="E113" s="142"/>
    </row>
    <row r="114" spans="1:5" s="19" customFormat="1" ht="12.75">
      <c r="A114" s="99" t="s">
        <v>28</v>
      </c>
      <c r="B114" s="15" t="s">
        <v>149</v>
      </c>
      <c r="C114" s="333">
        <v>2013</v>
      </c>
      <c r="D114" s="112">
        <v>4651.9</v>
      </c>
      <c r="E114" s="141"/>
    </row>
    <row r="115" spans="1:5" s="19" customFormat="1" ht="12.75">
      <c r="A115" s="99" t="s">
        <v>29</v>
      </c>
      <c r="B115" s="15" t="s">
        <v>149</v>
      </c>
      <c r="C115" s="333"/>
      <c r="D115" s="112">
        <v>3499</v>
      </c>
      <c r="E115" s="141"/>
    </row>
    <row r="116" spans="1:5" s="19" customFormat="1" ht="12.75">
      <c r="A116" s="99" t="s">
        <v>30</v>
      </c>
      <c r="B116" s="15" t="s">
        <v>149</v>
      </c>
      <c r="C116" s="334">
        <v>2014</v>
      </c>
      <c r="D116" s="112">
        <v>3103.56</v>
      </c>
      <c r="E116" s="143"/>
    </row>
    <row r="117" spans="1:5" s="19" customFormat="1" ht="12.75">
      <c r="A117" s="99" t="s">
        <v>31</v>
      </c>
      <c r="B117" s="15" t="s">
        <v>149</v>
      </c>
      <c r="C117" s="334"/>
      <c r="D117" s="112">
        <v>3103.56</v>
      </c>
      <c r="E117" s="143"/>
    </row>
    <row r="118" spans="1:5" s="19" customFormat="1" ht="12.75">
      <c r="A118" s="99" t="s">
        <v>32</v>
      </c>
      <c r="B118" s="15" t="s">
        <v>149</v>
      </c>
      <c r="C118" s="334"/>
      <c r="D118" s="112">
        <v>3764.32</v>
      </c>
      <c r="E118" s="143"/>
    </row>
    <row r="119" spans="1:5" s="19" customFormat="1" ht="12.75">
      <c r="A119" s="99" t="s">
        <v>33</v>
      </c>
      <c r="B119" s="15" t="s">
        <v>149</v>
      </c>
      <c r="C119" s="334"/>
      <c r="D119" s="112">
        <v>2824.79</v>
      </c>
      <c r="E119" s="143"/>
    </row>
    <row r="120" spans="1:5" s="19" customFormat="1" ht="12.75">
      <c r="A120" s="99" t="s">
        <v>34</v>
      </c>
      <c r="B120" s="15" t="s">
        <v>149</v>
      </c>
      <c r="C120" s="334"/>
      <c r="D120" s="112">
        <v>3692.88</v>
      </c>
      <c r="E120" s="143"/>
    </row>
    <row r="121" spans="1:5" s="19" customFormat="1" ht="12.75">
      <c r="A121" s="99" t="s">
        <v>35</v>
      </c>
      <c r="B121" s="15" t="s">
        <v>149</v>
      </c>
      <c r="C121" s="334"/>
      <c r="D121" s="112">
        <v>2824.79</v>
      </c>
      <c r="E121" s="143"/>
    </row>
    <row r="122" spans="1:5" s="19" customFormat="1" ht="12.75">
      <c r="A122" s="99" t="s">
        <v>36</v>
      </c>
      <c r="B122" s="15" t="s">
        <v>149</v>
      </c>
      <c r="C122" s="334"/>
      <c r="D122" s="112">
        <v>2557.48</v>
      </c>
      <c r="E122" s="143"/>
    </row>
    <row r="123" spans="1:5" s="19" customFormat="1" ht="12.75">
      <c r="A123" s="99" t="s">
        <v>37</v>
      </c>
      <c r="B123" s="15" t="s">
        <v>149</v>
      </c>
      <c r="C123" s="334"/>
      <c r="D123" s="112">
        <v>4713.57</v>
      </c>
      <c r="E123" s="143"/>
    </row>
    <row r="124" spans="1:5" s="19" customFormat="1" ht="12.75">
      <c r="A124" s="99" t="s">
        <v>38</v>
      </c>
      <c r="B124" s="15" t="s">
        <v>149</v>
      </c>
      <c r="C124" s="334"/>
      <c r="D124" s="112">
        <v>5171.43</v>
      </c>
      <c r="E124" s="143"/>
    </row>
    <row r="125" spans="1:5" s="19" customFormat="1" ht="12.75">
      <c r="A125" s="99" t="s">
        <v>39</v>
      </c>
      <c r="B125" s="15" t="s">
        <v>149</v>
      </c>
      <c r="C125" s="334">
        <v>2016</v>
      </c>
      <c r="D125" s="112">
        <v>3000</v>
      </c>
      <c r="E125" s="143"/>
    </row>
    <row r="126" spans="1:5" ht="12.75">
      <c r="A126" s="99" t="s">
        <v>40</v>
      </c>
      <c r="B126" s="15" t="s">
        <v>149</v>
      </c>
      <c r="C126" s="334"/>
      <c r="D126" s="112">
        <v>1950.01</v>
      </c>
      <c r="E126" s="143"/>
    </row>
    <row r="127" spans="1:5" ht="12.75">
      <c r="A127" s="99" t="s">
        <v>41</v>
      </c>
      <c r="B127" s="15" t="s">
        <v>149</v>
      </c>
      <c r="C127" s="334"/>
      <c r="D127" s="112">
        <v>2800</v>
      </c>
      <c r="E127" s="143"/>
    </row>
    <row r="128" spans="1:5" ht="12.75">
      <c r="A128" s="99" t="s">
        <v>42</v>
      </c>
      <c r="B128" s="15" t="s">
        <v>149</v>
      </c>
      <c r="C128" s="334"/>
      <c r="D128" s="112">
        <v>2800</v>
      </c>
      <c r="E128" s="143"/>
    </row>
    <row r="129" spans="1:5" ht="12.75">
      <c r="A129" s="99" t="s">
        <v>43</v>
      </c>
      <c r="B129" s="15" t="s">
        <v>149</v>
      </c>
      <c r="C129" s="334"/>
      <c r="D129" s="112">
        <v>3050</v>
      </c>
      <c r="E129" s="143"/>
    </row>
    <row r="130" spans="1:5" ht="12.75">
      <c r="A130" s="99" t="s">
        <v>44</v>
      </c>
      <c r="B130" s="15" t="s">
        <v>150</v>
      </c>
      <c r="C130" s="334"/>
      <c r="D130" s="112">
        <v>4400</v>
      </c>
      <c r="E130" s="143"/>
    </row>
    <row r="131" spans="1:5" ht="12.75">
      <c r="A131" s="99" t="s">
        <v>45</v>
      </c>
      <c r="B131" s="15" t="s">
        <v>149</v>
      </c>
      <c r="C131" s="334">
        <v>2017</v>
      </c>
      <c r="D131" s="112">
        <v>2599</v>
      </c>
      <c r="E131" s="143"/>
    </row>
    <row r="132" spans="1:5" ht="12.75">
      <c r="A132" s="99" t="s">
        <v>46</v>
      </c>
      <c r="B132" s="15" t="s">
        <v>149</v>
      </c>
      <c r="C132" s="334"/>
      <c r="D132" s="112">
        <v>4737</v>
      </c>
      <c r="E132" s="143"/>
    </row>
    <row r="133" spans="1:5" ht="12.75">
      <c r="A133" s="99" t="s">
        <v>47</v>
      </c>
      <c r="B133" s="15" t="s">
        <v>149</v>
      </c>
      <c r="C133" s="334"/>
      <c r="D133" s="112">
        <v>4147</v>
      </c>
      <c r="E133" s="143"/>
    </row>
    <row r="134" spans="1:5" ht="12.75">
      <c r="A134" s="99" t="s">
        <v>48</v>
      </c>
      <c r="B134" s="15" t="s">
        <v>149</v>
      </c>
      <c r="C134" s="334"/>
      <c r="D134" s="112">
        <v>4147</v>
      </c>
      <c r="E134" s="143"/>
    </row>
    <row r="135" spans="1:5" ht="12.75">
      <c r="A135" s="99" t="s">
        <v>49</v>
      </c>
      <c r="B135" s="15" t="s">
        <v>149</v>
      </c>
      <c r="C135" s="334"/>
      <c r="D135" s="112">
        <v>4149</v>
      </c>
      <c r="E135" s="143"/>
    </row>
    <row r="136" spans="1:5" ht="12.75">
      <c r="A136" s="294" t="s">
        <v>460</v>
      </c>
      <c r="B136" s="295"/>
      <c r="C136" s="295"/>
      <c r="D136" s="124">
        <f>SUM(D114:D135)</f>
        <v>77686.29000000001</v>
      </c>
      <c r="E136" s="144"/>
    </row>
    <row r="137" spans="1:5" ht="12.75">
      <c r="A137" s="316" t="s">
        <v>14</v>
      </c>
      <c r="B137" s="317"/>
      <c r="C137" s="317"/>
      <c r="D137" s="318"/>
      <c r="E137" s="144"/>
    </row>
    <row r="138" spans="1:5" ht="12.75">
      <c r="A138" s="99" t="s">
        <v>28</v>
      </c>
      <c r="B138" s="28" t="s">
        <v>369</v>
      </c>
      <c r="C138" s="333">
        <v>2015</v>
      </c>
      <c r="D138" s="130">
        <v>4471.95</v>
      </c>
      <c r="E138" s="144"/>
    </row>
    <row r="139" spans="1:5" ht="12.75">
      <c r="A139" s="99" t="s">
        <v>29</v>
      </c>
      <c r="B139" s="28" t="s">
        <v>369</v>
      </c>
      <c r="C139" s="333"/>
      <c r="D139" s="130">
        <v>2964.3</v>
      </c>
      <c r="E139" s="144"/>
    </row>
    <row r="140" spans="1:5" ht="13.5" thickBot="1">
      <c r="A140" s="312" t="s">
        <v>460</v>
      </c>
      <c r="B140" s="313"/>
      <c r="C140" s="313"/>
      <c r="D140" s="131">
        <f>SUM(D138:D139)</f>
        <v>7436.25</v>
      </c>
      <c r="E140" s="144"/>
    </row>
    <row r="141" spans="1:5" ht="12.75">
      <c r="A141" s="94"/>
      <c r="B141" s="94"/>
      <c r="C141" s="94"/>
      <c r="D141" s="95"/>
      <c r="E141" s="144"/>
    </row>
    <row r="142" spans="1:5" ht="13.5" thickBot="1">
      <c r="A142" s="94"/>
      <c r="B142" s="94"/>
      <c r="C142" s="94"/>
      <c r="D142" s="95"/>
      <c r="E142" s="144"/>
    </row>
    <row r="143" spans="1:5" ht="12.75">
      <c r="A143" s="319" t="s">
        <v>771</v>
      </c>
      <c r="B143" s="320"/>
      <c r="C143" s="320"/>
      <c r="D143" s="321"/>
      <c r="E143" s="138"/>
    </row>
    <row r="144" spans="1:5" ht="25.5">
      <c r="A144" s="192" t="s">
        <v>7</v>
      </c>
      <c r="B144" s="188" t="s">
        <v>8</v>
      </c>
      <c r="C144" s="188" t="s">
        <v>9</v>
      </c>
      <c r="D144" s="96" t="s">
        <v>10</v>
      </c>
      <c r="E144" s="139"/>
    </row>
    <row r="145" spans="1:5" ht="12.75">
      <c r="A145" s="316" t="s">
        <v>476</v>
      </c>
      <c r="B145" s="317"/>
      <c r="C145" s="317"/>
      <c r="D145" s="318"/>
      <c r="E145" s="140"/>
    </row>
    <row r="146" spans="1:5" s="19" customFormat="1" ht="12.75">
      <c r="A146" s="99" t="s">
        <v>28</v>
      </c>
      <c r="B146" s="15" t="s">
        <v>91</v>
      </c>
      <c r="C146" s="291">
        <v>2013</v>
      </c>
      <c r="D146" s="112">
        <v>585.48</v>
      </c>
      <c r="E146" s="143"/>
    </row>
    <row r="147" spans="1:5" s="19" customFormat="1" ht="12.75">
      <c r="A147" s="99" t="s">
        <v>29</v>
      </c>
      <c r="B147" s="15" t="s">
        <v>91</v>
      </c>
      <c r="C147" s="291"/>
      <c r="D147" s="112">
        <v>585.48</v>
      </c>
      <c r="E147" s="143"/>
    </row>
    <row r="148" spans="1:5" s="19" customFormat="1" ht="12.75">
      <c r="A148" s="99" t="s">
        <v>30</v>
      </c>
      <c r="B148" s="15" t="s">
        <v>878</v>
      </c>
      <c r="C148" s="291"/>
      <c r="D148" s="112">
        <v>2300</v>
      </c>
      <c r="E148" s="143"/>
    </row>
    <row r="149" spans="1:5" s="19" customFormat="1" ht="12.75">
      <c r="A149" s="99" t="s">
        <v>31</v>
      </c>
      <c r="B149" s="15" t="s">
        <v>92</v>
      </c>
      <c r="C149" s="291"/>
      <c r="D149" s="112">
        <v>550</v>
      </c>
      <c r="E149" s="143"/>
    </row>
    <row r="150" spans="1:5" s="19" customFormat="1" ht="12.75">
      <c r="A150" s="99" t="s">
        <v>32</v>
      </c>
      <c r="B150" s="15" t="s">
        <v>93</v>
      </c>
      <c r="C150" s="291"/>
      <c r="D150" s="112">
        <v>2989</v>
      </c>
      <c r="E150" s="143"/>
    </row>
    <row r="151" spans="1:5" s="19" customFormat="1" ht="12.75">
      <c r="A151" s="99" t="s">
        <v>33</v>
      </c>
      <c r="B151" s="15" t="s">
        <v>745</v>
      </c>
      <c r="C151" s="291">
        <v>2014</v>
      </c>
      <c r="D151" s="112">
        <v>19136.34</v>
      </c>
      <c r="E151" s="143"/>
    </row>
    <row r="152" spans="1:5" s="19" customFormat="1" ht="12.75">
      <c r="A152" s="99" t="s">
        <v>34</v>
      </c>
      <c r="B152" s="15" t="s">
        <v>94</v>
      </c>
      <c r="C152" s="291"/>
      <c r="D152" s="112">
        <v>499</v>
      </c>
      <c r="E152" s="143"/>
    </row>
    <row r="153" spans="1:5" s="19" customFormat="1" ht="12.75">
      <c r="A153" s="99" t="s">
        <v>35</v>
      </c>
      <c r="B153" s="15" t="s">
        <v>94</v>
      </c>
      <c r="C153" s="291"/>
      <c r="D153" s="112">
        <v>470</v>
      </c>
      <c r="E153" s="143"/>
    </row>
    <row r="154" spans="1:5" s="19" customFormat="1" ht="12.75">
      <c r="A154" s="99" t="s">
        <v>36</v>
      </c>
      <c r="B154" s="15" t="s">
        <v>95</v>
      </c>
      <c r="C154" s="291"/>
      <c r="D154" s="112">
        <v>1100</v>
      </c>
      <c r="E154" s="143"/>
    </row>
    <row r="155" spans="1:5" s="19" customFormat="1" ht="12.75">
      <c r="A155" s="99" t="s">
        <v>37</v>
      </c>
      <c r="B155" s="15" t="s">
        <v>746</v>
      </c>
      <c r="C155" s="291"/>
      <c r="D155" s="112">
        <v>461.25</v>
      </c>
      <c r="E155" s="143"/>
    </row>
    <row r="156" spans="1:5" s="19" customFormat="1" ht="12.75">
      <c r="A156" s="99" t="s">
        <v>38</v>
      </c>
      <c r="B156" s="15" t="s">
        <v>746</v>
      </c>
      <c r="C156" s="291"/>
      <c r="D156" s="112">
        <v>461.25</v>
      </c>
      <c r="E156" s="143"/>
    </row>
    <row r="157" spans="1:5" s="19" customFormat="1" ht="12.75">
      <c r="A157" s="99" t="s">
        <v>39</v>
      </c>
      <c r="B157" s="15" t="s">
        <v>96</v>
      </c>
      <c r="C157" s="291"/>
      <c r="D157" s="112">
        <v>3493.2</v>
      </c>
      <c r="E157" s="143"/>
    </row>
    <row r="158" spans="1:5" s="19" customFormat="1" ht="12.75">
      <c r="A158" s="99" t="s">
        <v>40</v>
      </c>
      <c r="B158" s="15" t="s">
        <v>97</v>
      </c>
      <c r="C158" s="291">
        <v>2015</v>
      </c>
      <c r="D158" s="112">
        <v>500</v>
      </c>
      <c r="E158" s="143"/>
    </row>
    <row r="159" spans="1:5" s="19" customFormat="1" ht="12.75">
      <c r="A159" s="99" t="s">
        <v>41</v>
      </c>
      <c r="B159" s="15" t="s">
        <v>747</v>
      </c>
      <c r="C159" s="291"/>
      <c r="D159" s="112">
        <v>1140</v>
      </c>
      <c r="E159" s="143"/>
    </row>
    <row r="160" spans="1:5" s="19" customFormat="1" ht="12.75">
      <c r="A160" s="99" t="s">
        <v>42</v>
      </c>
      <c r="B160" s="15" t="s">
        <v>99</v>
      </c>
      <c r="C160" s="291"/>
      <c r="D160" s="112">
        <v>1350</v>
      </c>
      <c r="E160" s="143"/>
    </row>
    <row r="161" spans="1:5" s="19" customFormat="1" ht="12.75">
      <c r="A161" s="99" t="s">
        <v>43</v>
      </c>
      <c r="B161" s="15" t="s">
        <v>100</v>
      </c>
      <c r="C161" s="291"/>
      <c r="D161" s="112">
        <v>1250</v>
      </c>
      <c r="E161" s="143"/>
    </row>
    <row r="162" spans="1:5" s="19" customFormat="1" ht="12.75">
      <c r="A162" s="99" t="s">
        <v>44</v>
      </c>
      <c r="B162" s="15" t="s">
        <v>101</v>
      </c>
      <c r="C162" s="291"/>
      <c r="D162" s="112">
        <v>1100</v>
      </c>
      <c r="E162" s="143"/>
    </row>
    <row r="163" spans="1:5" s="19" customFormat="1" ht="12.75">
      <c r="A163" s="99" t="s">
        <v>45</v>
      </c>
      <c r="B163" s="15" t="s">
        <v>102</v>
      </c>
      <c r="C163" s="291"/>
      <c r="D163" s="112">
        <v>2900</v>
      </c>
      <c r="E163" s="143"/>
    </row>
    <row r="164" spans="1:5" s="19" customFormat="1" ht="12.75">
      <c r="A164" s="99" t="s">
        <v>46</v>
      </c>
      <c r="B164" s="15" t="s">
        <v>103</v>
      </c>
      <c r="C164" s="291"/>
      <c r="D164" s="112">
        <v>1150</v>
      </c>
      <c r="E164" s="143"/>
    </row>
    <row r="165" spans="1:5" s="19" customFormat="1" ht="12.75">
      <c r="A165" s="99" t="s">
        <v>47</v>
      </c>
      <c r="B165" s="15" t="s">
        <v>104</v>
      </c>
      <c r="C165" s="291"/>
      <c r="D165" s="112">
        <v>4797</v>
      </c>
      <c r="E165" s="143"/>
    </row>
    <row r="166" spans="1:5" s="19" customFormat="1" ht="12.75">
      <c r="A166" s="99" t="s">
        <v>48</v>
      </c>
      <c r="B166" s="15" t="s">
        <v>105</v>
      </c>
      <c r="C166" s="291"/>
      <c r="D166" s="112">
        <v>5450</v>
      </c>
      <c r="E166" s="143"/>
    </row>
    <row r="167" spans="1:5" s="19" customFormat="1" ht="12.75">
      <c r="A167" s="99" t="s">
        <v>49</v>
      </c>
      <c r="B167" s="15" t="s">
        <v>749</v>
      </c>
      <c r="C167" s="291">
        <v>2016</v>
      </c>
      <c r="D167" s="112">
        <v>1092.4</v>
      </c>
      <c r="E167" s="143"/>
    </row>
    <row r="168" spans="1:5" s="19" customFormat="1" ht="12.75">
      <c r="A168" s="99" t="s">
        <v>206</v>
      </c>
      <c r="B168" s="15" t="s">
        <v>748</v>
      </c>
      <c r="C168" s="291"/>
      <c r="D168" s="112">
        <v>1116.88</v>
      </c>
      <c r="E168" s="143"/>
    </row>
    <row r="169" spans="1:5" s="19" customFormat="1" ht="12.75">
      <c r="A169" s="99" t="s">
        <v>207</v>
      </c>
      <c r="B169" s="15" t="s">
        <v>750</v>
      </c>
      <c r="C169" s="291"/>
      <c r="D169" s="112">
        <v>2829.6</v>
      </c>
      <c r="E169" s="143"/>
    </row>
    <row r="170" spans="1:5" s="19" customFormat="1" ht="12.75">
      <c r="A170" s="99" t="s">
        <v>208</v>
      </c>
      <c r="B170" s="15" t="s">
        <v>112</v>
      </c>
      <c r="C170" s="291"/>
      <c r="D170" s="112">
        <v>890.64</v>
      </c>
      <c r="E170" s="143"/>
    </row>
    <row r="171" spans="1:5" s="19" customFormat="1" ht="12.75">
      <c r="A171" s="99" t="s">
        <v>209</v>
      </c>
      <c r="B171" s="15" t="s">
        <v>750</v>
      </c>
      <c r="C171" s="291"/>
      <c r="D171" s="112">
        <v>2829.62</v>
      </c>
      <c r="E171" s="143"/>
    </row>
    <row r="172" spans="1:5" s="19" customFormat="1" ht="12.75">
      <c r="A172" s="99" t="s">
        <v>210</v>
      </c>
      <c r="B172" s="15" t="s">
        <v>749</v>
      </c>
      <c r="C172" s="291"/>
      <c r="D172" s="112">
        <v>1092.4</v>
      </c>
      <c r="E172" s="143"/>
    </row>
    <row r="173" spans="1:5" s="19" customFormat="1" ht="12.75">
      <c r="A173" s="99" t="s">
        <v>211</v>
      </c>
      <c r="B173" s="15" t="s">
        <v>751</v>
      </c>
      <c r="C173" s="291"/>
      <c r="D173" s="112">
        <v>616.8</v>
      </c>
      <c r="E173" s="143"/>
    </row>
    <row r="174" spans="1:5" s="19" customFormat="1" ht="12.75">
      <c r="A174" s="99" t="s">
        <v>212</v>
      </c>
      <c r="B174" s="15" t="s">
        <v>750</v>
      </c>
      <c r="C174" s="291"/>
      <c r="D174" s="112">
        <v>2829.6</v>
      </c>
      <c r="E174" s="143"/>
    </row>
    <row r="175" spans="1:5" s="19" customFormat="1" ht="12.75">
      <c r="A175" s="99" t="s">
        <v>213</v>
      </c>
      <c r="B175" s="15" t="s">
        <v>102</v>
      </c>
      <c r="C175" s="291"/>
      <c r="D175" s="112">
        <v>2110</v>
      </c>
      <c r="E175" s="143"/>
    </row>
    <row r="176" spans="1:5" s="19" customFormat="1" ht="12.75">
      <c r="A176" s="99" t="s">
        <v>214</v>
      </c>
      <c r="B176" s="15" t="s">
        <v>752</v>
      </c>
      <c r="C176" s="291"/>
      <c r="D176" s="112">
        <v>660</v>
      </c>
      <c r="E176" s="143"/>
    </row>
    <row r="177" spans="1:5" s="19" customFormat="1" ht="12.75">
      <c r="A177" s="99" t="s">
        <v>215</v>
      </c>
      <c r="B177" s="15" t="s">
        <v>753</v>
      </c>
      <c r="C177" s="291"/>
      <c r="D177" s="112">
        <v>515</v>
      </c>
      <c r="E177" s="143"/>
    </row>
    <row r="178" spans="1:5" s="19" customFormat="1" ht="12.75">
      <c r="A178" s="99" t="s">
        <v>216</v>
      </c>
      <c r="B178" s="15" t="s">
        <v>879</v>
      </c>
      <c r="C178" s="291"/>
      <c r="D178" s="112">
        <v>1270</v>
      </c>
      <c r="E178" s="143"/>
    </row>
    <row r="179" spans="1:5" s="19" customFormat="1" ht="12.75">
      <c r="A179" s="99" t="s">
        <v>217</v>
      </c>
      <c r="B179" s="15" t="s">
        <v>113</v>
      </c>
      <c r="C179" s="291"/>
      <c r="D179" s="112">
        <v>580</v>
      </c>
      <c r="E179" s="143"/>
    </row>
    <row r="180" spans="1:5" s="19" customFormat="1" ht="12.75">
      <c r="A180" s="99" t="s">
        <v>218</v>
      </c>
      <c r="B180" s="15" t="s">
        <v>114</v>
      </c>
      <c r="C180" s="291"/>
      <c r="D180" s="112">
        <v>2988.9</v>
      </c>
      <c r="E180" s="143"/>
    </row>
    <row r="181" spans="1:5" s="19" customFormat="1" ht="12.75">
      <c r="A181" s="99" t="s">
        <v>219</v>
      </c>
      <c r="B181" s="15" t="s">
        <v>880</v>
      </c>
      <c r="C181" s="291"/>
      <c r="D181" s="112">
        <v>923.73</v>
      </c>
      <c r="E181" s="143"/>
    </row>
    <row r="182" spans="1:5" s="19" customFormat="1" ht="12.75">
      <c r="A182" s="99" t="s">
        <v>220</v>
      </c>
      <c r="B182" s="15" t="s">
        <v>115</v>
      </c>
      <c r="C182" s="291"/>
      <c r="D182" s="112">
        <v>322.26</v>
      </c>
      <c r="E182" s="143"/>
    </row>
    <row r="183" spans="1:5" s="19" customFormat="1" ht="12.75">
      <c r="A183" s="99" t="s">
        <v>221</v>
      </c>
      <c r="B183" s="15" t="s">
        <v>116</v>
      </c>
      <c r="C183" s="291"/>
      <c r="D183" s="112">
        <v>590</v>
      </c>
      <c r="E183" s="143"/>
    </row>
    <row r="184" spans="1:5" s="19" customFormat="1" ht="12.75">
      <c r="A184" s="99" t="s">
        <v>222</v>
      </c>
      <c r="B184" s="15" t="s">
        <v>731</v>
      </c>
      <c r="C184" s="291">
        <v>2017</v>
      </c>
      <c r="D184" s="112">
        <v>919</v>
      </c>
      <c r="E184" s="143"/>
    </row>
    <row r="185" spans="1:5" s="19" customFormat="1" ht="12.75">
      <c r="A185" s="99" t="s">
        <v>223</v>
      </c>
      <c r="B185" s="15" t="s">
        <v>111</v>
      </c>
      <c r="C185" s="291"/>
      <c r="D185" s="112">
        <v>690</v>
      </c>
      <c r="E185" s="143"/>
    </row>
    <row r="186" spans="1:5" s="19" customFormat="1" ht="12.75">
      <c r="A186" s="99" t="s">
        <v>224</v>
      </c>
      <c r="B186" s="15" t="s">
        <v>731</v>
      </c>
      <c r="C186" s="291"/>
      <c r="D186" s="112">
        <v>830</v>
      </c>
      <c r="E186" s="143"/>
    </row>
    <row r="187" spans="1:5" s="19" customFormat="1" ht="12.75">
      <c r="A187" s="294" t="s">
        <v>460</v>
      </c>
      <c r="B187" s="295"/>
      <c r="C187" s="295"/>
      <c r="D187" s="98">
        <f>SUM(D146:D186)</f>
        <v>77964.82999999999</v>
      </c>
      <c r="E187" s="143"/>
    </row>
    <row r="188" spans="1:5" s="19" customFormat="1" ht="12.75">
      <c r="A188" s="316" t="s">
        <v>477</v>
      </c>
      <c r="B188" s="317"/>
      <c r="C188" s="317"/>
      <c r="D188" s="318"/>
      <c r="E188" s="142"/>
    </row>
    <row r="189" spans="1:5" ht="12.75">
      <c r="A189" s="99" t="s">
        <v>28</v>
      </c>
      <c r="B189" s="15" t="s">
        <v>93</v>
      </c>
      <c r="C189" s="291">
        <v>2013</v>
      </c>
      <c r="D189" s="112">
        <v>3499</v>
      </c>
      <c r="E189" s="144"/>
    </row>
    <row r="190" spans="1:5" ht="12.75">
      <c r="A190" s="99" t="s">
        <v>29</v>
      </c>
      <c r="B190" s="15" t="s">
        <v>881</v>
      </c>
      <c r="C190" s="291"/>
      <c r="D190" s="112">
        <v>3039</v>
      </c>
      <c r="E190" s="144"/>
    </row>
    <row r="191" spans="1:5" ht="12.75">
      <c r="A191" s="99" t="s">
        <v>30</v>
      </c>
      <c r="B191" s="15" t="s">
        <v>881</v>
      </c>
      <c r="C191" s="291"/>
      <c r="D191" s="112">
        <v>3449</v>
      </c>
      <c r="E191" s="144"/>
    </row>
    <row r="192" spans="1:5" ht="12.75">
      <c r="A192" s="99" t="s">
        <v>31</v>
      </c>
      <c r="B192" s="15" t="s">
        <v>106</v>
      </c>
      <c r="C192" s="291"/>
      <c r="D192" s="112">
        <v>960</v>
      </c>
      <c r="E192" s="144"/>
    </row>
    <row r="193" spans="1:5" ht="12.75">
      <c r="A193" s="99" t="s">
        <v>32</v>
      </c>
      <c r="B193" s="15" t="s">
        <v>740</v>
      </c>
      <c r="C193" s="291">
        <v>2014</v>
      </c>
      <c r="D193" s="112">
        <v>3460</v>
      </c>
      <c r="E193" s="144"/>
    </row>
    <row r="194" spans="1:5" ht="12.75">
      <c r="A194" s="99" t="s">
        <v>33</v>
      </c>
      <c r="B194" s="15" t="s">
        <v>741</v>
      </c>
      <c r="C194" s="291"/>
      <c r="D194" s="112">
        <v>280</v>
      </c>
      <c r="E194" s="144"/>
    </row>
    <row r="195" spans="1:5" ht="12.75">
      <c r="A195" s="99" t="s">
        <v>34</v>
      </c>
      <c r="B195" s="15" t="s">
        <v>742</v>
      </c>
      <c r="C195" s="291">
        <v>2015</v>
      </c>
      <c r="D195" s="112">
        <v>3400</v>
      </c>
      <c r="E195" s="144"/>
    </row>
    <row r="196" spans="1:5" ht="12.75">
      <c r="A196" s="99" t="s">
        <v>35</v>
      </c>
      <c r="B196" s="15" t="s">
        <v>107</v>
      </c>
      <c r="C196" s="291"/>
      <c r="D196" s="112">
        <v>1720</v>
      </c>
      <c r="E196" s="144"/>
    </row>
    <row r="197" spans="1:5" ht="12.75">
      <c r="A197" s="99" t="s">
        <v>36</v>
      </c>
      <c r="B197" s="15" t="s">
        <v>743</v>
      </c>
      <c r="C197" s="291"/>
      <c r="D197" s="112">
        <v>718.89</v>
      </c>
      <c r="E197" s="144"/>
    </row>
    <row r="198" spans="1:5" s="19" customFormat="1" ht="12.75">
      <c r="A198" s="99" t="s">
        <v>37</v>
      </c>
      <c r="B198" s="15" t="s">
        <v>742</v>
      </c>
      <c r="C198" s="291"/>
      <c r="D198" s="112">
        <v>3400</v>
      </c>
      <c r="E198" s="144"/>
    </row>
    <row r="199" spans="1:5" s="19" customFormat="1" ht="12.75">
      <c r="A199" s="99" t="s">
        <v>38</v>
      </c>
      <c r="B199" s="15" t="s">
        <v>744</v>
      </c>
      <c r="C199" s="291"/>
      <c r="D199" s="112">
        <v>10200</v>
      </c>
      <c r="E199" s="144"/>
    </row>
    <row r="200" spans="1:5" s="19" customFormat="1" ht="12.75">
      <c r="A200" s="99" t="s">
        <v>39</v>
      </c>
      <c r="B200" s="15" t="s">
        <v>108</v>
      </c>
      <c r="C200" s="291"/>
      <c r="D200" s="112">
        <v>3400</v>
      </c>
      <c r="E200" s="144"/>
    </row>
    <row r="201" spans="1:5" s="19" customFormat="1" ht="12.75">
      <c r="A201" s="99" t="s">
        <v>40</v>
      </c>
      <c r="B201" s="227" t="s">
        <v>98</v>
      </c>
      <c r="C201" s="291"/>
      <c r="D201" s="228">
        <v>360</v>
      </c>
      <c r="E201" s="143"/>
    </row>
    <row r="202" spans="1:5" s="19" customFormat="1" ht="12.75">
      <c r="A202" s="99" t="s">
        <v>41</v>
      </c>
      <c r="B202" s="15" t="s">
        <v>117</v>
      </c>
      <c r="C202" s="291">
        <v>2016</v>
      </c>
      <c r="D202" s="112">
        <v>2346.8</v>
      </c>
      <c r="E202" s="144"/>
    </row>
    <row r="203" spans="1:5" s="19" customFormat="1" ht="12.75">
      <c r="A203" s="99" t="s">
        <v>42</v>
      </c>
      <c r="B203" s="15" t="s">
        <v>118</v>
      </c>
      <c r="C203" s="291"/>
      <c r="D203" s="112">
        <v>2346.8</v>
      </c>
      <c r="E203" s="144"/>
    </row>
    <row r="204" spans="1:5" s="19" customFormat="1" ht="12.75">
      <c r="A204" s="99" t="s">
        <v>43</v>
      </c>
      <c r="B204" s="15" t="s">
        <v>118</v>
      </c>
      <c r="C204" s="291"/>
      <c r="D204" s="112">
        <v>2436.8</v>
      </c>
      <c r="E204" s="144"/>
    </row>
    <row r="205" spans="1:5" s="19" customFormat="1" ht="12.75">
      <c r="A205" s="99" t="s">
        <v>44</v>
      </c>
      <c r="B205" s="15" t="s">
        <v>119</v>
      </c>
      <c r="C205" s="291"/>
      <c r="D205" s="112">
        <v>2460</v>
      </c>
      <c r="E205" s="144"/>
    </row>
    <row r="206" spans="1:5" s="19" customFormat="1" ht="12.75">
      <c r="A206" s="99" t="s">
        <v>45</v>
      </c>
      <c r="B206" s="15" t="s">
        <v>732</v>
      </c>
      <c r="C206" s="291">
        <v>2017</v>
      </c>
      <c r="D206" s="112">
        <v>2500</v>
      </c>
      <c r="E206" s="144"/>
    </row>
    <row r="207" spans="1:5" s="19" customFormat="1" ht="12.75">
      <c r="A207" s="99" t="s">
        <v>46</v>
      </c>
      <c r="B207" s="15" t="s">
        <v>733</v>
      </c>
      <c r="C207" s="291"/>
      <c r="D207" s="112">
        <v>3498.99</v>
      </c>
      <c r="E207" s="144"/>
    </row>
    <row r="208" spans="1:5" s="19" customFormat="1" ht="12.75">
      <c r="A208" s="99" t="s">
        <v>47</v>
      </c>
      <c r="B208" s="15" t="s">
        <v>733</v>
      </c>
      <c r="C208" s="291"/>
      <c r="D208" s="112">
        <v>3498.99</v>
      </c>
      <c r="E208" s="144"/>
    </row>
    <row r="209" spans="1:5" s="19" customFormat="1" ht="12.75">
      <c r="A209" s="294" t="s">
        <v>460</v>
      </c>
      <c r="B209" s="295"/>
      <c r="C209" s="295"/>
      <c r="D209" s="98">
        <f>SUM(D189:D208)</f>
        <v>56974.270000000004</v>
      </c>
      <c r="E209" s="144"/>
    </row>
    <row r="210" spans="1:5" ht="12.75">
      <c r="A210" s="316" t="s">
        <v>14</v>
      </c>
      <c r="B210" s="317"/>
      <c r="C210" s="317"/>
      <c r="D210" s="318"/>
      <c r="E210" s="144"/>
    </row>
    <row r="211" spans="1:5" ht="12.75">
      <c r="A211" s="99"/>
      <c r="B211" s="14" t="s">
        <v>418</v>
      </c>
      <c r="C211" s="25"/>
      <c r="D211" s="100"/>
      <c r="E211" s="144"/>
    </row>
    <row r="212" spans="1:5" ht="13.5" thickBot="1">
      <c r="A212" s="312" t="s">
        <v>460</v>
      </c>
      <c r="B212" s="313"/>
      <c r="C212" s="313"/>
      <c r="D212" s="101">
        <f>D211</f>
        <v>0</v>
      </c>
      <c r="E212" s="144"/>
    </row>
    <row r="213" spans="1:5" ht="12.75">
      <c r="A213" s="94"/>
      <c r="B213" s="94"/>
      <c r="C213" s="94"/>
      <c r="D213" s="95"/>
      <c r="E213" s="144"/>
    </row>
    <row r="214" spans="1:5" ht="13.5" thickBot="1">
      <c r="A214" s="94"/>
      <c r="B214" s="94"/>
      <c r="C214" s="94"/>
      <c r="D214" s="95"/>
      <c r="E214" s="144"/>
    </row>
    <row r="215" spans="1:5" s="19" customFormat="1" ht="12.75">
      <c r="A215" s="319" t="s">
        <v>583</v>
      </c>
      <c r="B215" s="320"/>
      <c r="C215" s="320"/>
      <c r="D215" s="321"/>
      <c r="E215" s="143"/>
    </row>
    <row r="216" spans="1:5" ht="25.5">
      <c r="A216" s="192" t="s">
        <v>7</v>
      </c>
      <c r="B216" s="188" t="s">
        <v>8</v>
      </c>
      <c r="C216" s="188" t="s">
        <v>9</v>
      </c>
      <c r="D216" s="96" t="s">
        <v>10</v>
      </c>
      <c r="E216" s="139"/>
    </row>
    <row r="217" spans="1:5" ht="12.75">
      <c r="A217" s="316" t="s">
        <v>476</v>
      </c>
      <c r="B217" s="317"/>
      <c r="C217" s="317"/>
      <c r="D217" s="318"/>
      <c r="E217" s="140"/>
    </row>
    <row r="218" spans="1:5" s="19" customFormat="1" ht="12.75">
      <c r="A218" s="99"/>
      <c r="B218" s="14" t="s">
        <v>418</v>
      </c>
      <c r="C218" s="10"/>
      <c r="D218" s="112">
        <v>0</v>
      </c>
      <c r="E218" s="142"/>
    </row>
    <row r="219" spans="1:5" s="19" customFormat="1" ht="12.75">
      <c r="A219" s="294" t="s">
        <v>460</v>
      </c>
      <c r="B219" s="295"/>
      <c r="C219" s="295"/>
      <c r="D219" s="124">
        <v>0</v>
      </c>
      <c r="E219" s="142"/>
    </row>
    <row r="220" spans="1:5" s="19" customFormat="1" ht="12.75">
      <c r="A220" s="316" t="s">
        <v>477</v>
      </c>
      <c r="B220" s="317"/>
      <c r="C220" s="317"/>
      <c r="D220" s="318"/>
      <c r="E220" s="142"/>
    </row>
    <row r="221" spans="1:5" s="19" customFormat="1" ht="12.75">
      <c r="A221" s="99"/>
      <c r="B221" s="14" t="s">
        <v>418</v>
      </c>
      <c r="C221" s="10"/>
      <c r="D221" s="112">
        <v>0</v>
      </c>
      <c r="E221" s="144"/>
    </row>
    <row r="222" spans="1:5" s="19" customFormat="1" ht="12.75">
      <c r="A222" s="294" t="s">
        <v>460</v>
      </c>
      <c r="B222" s="295"/>
      <c r="C222" s="295"/>
      <c r="D222" s="98">
        <v>0</v>
      </c>
      <c r="E222" s="144"/>
    </row>
    <row r="223" spans="1:5" ht="12.75">
      <c r="A223" s="316" t="s">
        <v>14</v>
      </c>
      <c r="B223" s="317"/>
      <c r="C223" s="317"/>
      <c r="D223" s="318"/>
      <c r="E223" s="144"/>
    </row>
    <row r="224" spans="1:5" ht="12.75">
      <c r="A224" s="99"/>
      <c r="B224" s="14" t="s">
        <v>418</v>
      </c>
      <c r="C224" s="25"/>
      <c r="D224" s="100">
        <v>0</v>
      </c>
      <c r="E224" s="144"/>
    </row>
    <row r="225" spans="1:5" ht="13.5" thickBot="1">
      <c r="A225" s="312" t="s">
        <v>460</v>
      </c>
      <c r="B225" s="313"/>
      <c r="C225" s="313"/>
      <c r="D225" s="101">
        <v>0</v>
      </c>
      <c r="E225" s="144"/>
    </row>
    <row r="226" spans="1:5" ht="12.75">
      <c r="A226" s="94"/>
      <c r="B226" s="94"/>
      <c r="C226" s="94"/>
      <c r="D226" s="95"/>
      <c r="E226" s="144"/>
    </row>
    <row r="227" spans="1:5" ht="13.5" thickBot="1">
      <c r="A227" s="94"/>
      <c r="B227" s="94"/>
      <c r="C227" s="94"/>
      <c r="D227" s="95"/>
      <c r="E227" s="144"/>
    </row>
    <row r="228" spans="1:5" s="19" customFormat="1" ht="12.75">
      <c r="A228" s="319" t="s">
        <v>773</v>
      </c>
      <c r="B228" s="320"/>
      <c r="C228" s="320"/>
      <c r="D228" s="321"/>
      <c r="E228" s="143"/>
    </row>
    <row r="229" spans="1:5" ht="25.5">
      <c r="A229" s="192" t="s">
        <v>7</v>
      </c>
      <c r="B229" s="188" t="s">
        <v>8</v>
      </c>
      <c r="C229" s="188" t="s">
        <v>9</v>
      </c>
      <c r="D229" s="96" t="s">
        <v>10</v>
      </c>
      <c r="E229" s="139"/>
    </row>
    <row r="230" spans="1:5" ht="12.75">
      <c r="A230" s="316" t="s">
        <v>476</v>
      </c>
      <c r="B230" s="317"/>
      <c r="C230" s="317"/>
      <c r="D230" s="318"/>
      <c r="E230" s="140"/>
    </row>
    <row r="231" spans="1:5" s="19" customFormat="1" ht="12.75">
      <c r="A231" s="99" t="s">
        <v>28</v>
      </c>
      <c r="B231" s="15" t="s">
        <v>820</v>
      </c>
      <c r="C231" s="10">
        <v>2015</v>
      </c>
      <c r="D231" s="112">
        <v>3000</v>
      </c>
      <c r="E231" s="143"/>
    </row>
    <row r="232" spans="1:5" s="19" customFormat="1" ht="12.75">
      <c r="A232" s="294" t="s">
        <v>460</v>
      </c>
      <c r="B232" s="295"/>
      <c r="C232" s="295"/>
      <c r="D232" s="124">
        <f>SUM(D231:D231)</f>
        <v>3000</v>
      </c>
      <c r="E232" s="143"/>
    </row>
    <row r="233" spans="1:5" s="19" customFormat="1" ht="12.75" customHeight="1">
      <c r="A233" s="316" t="s">
        <v>477</v>
      </c>
      <c r="B233" s="317"/>
      <c r="C233" s="317"/>
      <c r="D233" s="318"/>
      <c r="E233" s="144"/>
    </row>
    <row r="234" spans="1:5" s="19" customFormat="1" ht="12.75">
      <c r="A234" s="99" t="s">
        <v>28</v>
      </c>
      <c r="B234" s="15" t="s">
        <v>821</v>
      </c>
      <c r="C234" s="10">
        <v>2017</v>
      </c>
      <c r="D234" s="112">
        <v>1945</v>
      </c>
      <c r="E234" s="143"/>
    </row>
    <row r="235" spans="1:5" s="19" customFormat="1" ht="12.75">
      <c r="A235" s="294" t="s">
        <v>460</v>
      </c>
      <c r="B235" s="295"/>
      <c r="C235" s="295"/>
      <c r="D235" s="124">
        <f>D234</f>
        <v>1945</v>
      </c>
      <c r="E235" s="144"/>
    </row>
    <row r="236" spans="1:5" ht="12.75">
      <c r="A236" s="316" t="s">
        <v>14</v>
      </c>
      <c r="B236" s="317"/>
      <c r="C236" s="317"/>
      <c r="D236" s="318"/>
      <c r="E236" s="144"/>
    </row>
    <row r="237" spans="1:5" ht="12.75">
      <c r="A237" s="99"/>
      <c r="B237" s="14" t="s">
        <v>418</v>
      </c>
      <c r="C237" s="25"/>
      <c r="D237" s="100"/>
      <c r="E237" s="144"/>
    </row>
    <row r="238" spans="1:5" ht="13.5" thickBot="1">
      <c r="A238" s="312" t="s">
        <v>460</v>
      </c>
      <c r="B238" s="313"/>
      <c r="C238" s="313"/>
      <c r="D238" s="101">
        <f>D237</f>
        <v>0</v>
      </c>
      <c r="E238" s="144"/>
    </row>
    <row r="239" spans="1:5" ht="12.75">
      <c r="A239" s="94"/>
      <c r="B239" s="94"/>
      <c r="C239" s="94"/>
      <c r="D239" s="95"/>
      <c r="E239" s="144"/>
    </row>
    <row r="240" spans="1:5" ht="13.5" thickBot="1">
      <c r="A240" s="94"/>
      <c r="B240" s="94"/>
      <c r="C240" s="94"/>
      <c r="D240" s="95"/>
      <c r="E240" s="144"/>
    </row>
    <row r="241" spans="1:5" s="19" customFormat="1" ht="12.75">
      <c r="A241" s="319" t="s">
        <v>774</v>
      </c>
      <c r="B241" s="320"/>
      <c r="C241" s="320"/>
      <c r="D241" s="321"/>
      <c r="E241" s="143"/>
    </row>
    <row r="242" spans="1:5" ht="25.5">
      <c r="A242" s="192" t="s">
        <v>7</v>
      </c>
      <c r="B242" s="188" t="s">
        <v>8</v>
      </c>
      <c r="C242" s="188" t="s">
        <v>9</v>
      </c>
      <c r="D242" s="96" t="s">
        <v>10</v>
      </c>
      <c r="E242" s="139"/>
    </row>
    <row r="243" spans="1:5" ht="12.75">
      <c r="A243" s="316" t="s">
        <v>476</v>
      </c>
      <c r="B243" s="317"/>
      <c r="C243" s="317"/>
      <c r="D243" s="318"/>
      <c r="E243" s="140"/>
    </row>
    <row r="244" spans="1:5" s="19" customFormat="1" ht="12.75">
      <c r="A244" s="99" t="s">
        <v>28</v>
      </c>
      <c r="B244" s="15" t="s">
        <v>822</v>
      </c>
      <c r="C244" s="291">
        <v>2016</v>
      </c>
      <c r="D244" s="112">
        <v>2197.76</v>
      </c>
      <c r="E244" s="143"/>
    </row>
    <row r="245" spans="1:5" s="19" customFormat="1" ht="12.75">
      <c r="A245" s="99" t="s">
        <v>29</v>
      </c>
      <c r="B245" s="229" t="s">
        <v>368</v>
      </c>
      <c r="C245" s="291"/>
      <c r="D245" s="112">
        <v>599</v>
      </c>
      <c r="E245" s="143"/>
    </row>
    <row r="246" spans="1:5" s="19" customFormat="1" ht="12.75">
      <c r="A246" s="99" t="s">
        <v>30</v>
      </c>
      <c r="B246" s="15" t="s">
        <v>146</v>
      </c>
      <c r="C246" s="291"/>
      <c r="D246" s="112">
        <v>2698</v>
      </c>
      <c r="E246" s="143"/>
    </row>
    <row r="247" spans="1:5" s="19" customFormat="1" ht="12.75">
      <c r="A247" s="99" t="s">
        <v>31</v>
      </c>
      <c r="B247" s="15" t="s">
        <v>823</v>
      </c>
      <c r="C247" s="291"/>
      <c r="D247" s="112">
        <v>7390</v>
      </c>
      <c r="E247" s="143"/>
    </row>
    <row r="248" spans="1:5" ht="12.75">
      <c r="A248" s="99" t="s">
        <v>32</v>
      </c>
      <c r="B248" s="15" t="s">
        <v>824</v>
      </c>
      <c r="C248" s="291"/>
      <c r="D248" s="112">
        <v>1999.96</v>
      </c>
      <c r="E248" s="144"/>
    </row>
    <row r="249" spans="1:5" ht="12.75">
      <c r="A249" s="99" t="s">
        <v>33</v>
      </c>
      <c r="B249" s="15" t="s">
        <v>824</v>
      </c>
      <c r="C249" s="291"/>
      <c r="D249" s="112">
        <v>899.99</v>
      </c>
      <c r="E249" s="144"/>
    </row>
    <row r="250" spans="1:5" ht="12.75">
      <c r="A250" s="99" t="s">
        <v>34</v>
      </c>
      <c r="B250" s="15" t="s">
        <v>141</v>
      </c>
      <c r="C250" s="291">
        <v>2017</v>
      </c>
      <c r="D250" s="112">
        <v>10324</v>
      </c>
      <c r="E250" s="144"/>
    </row>
    <row r="251" spans="1:5" ht="12.75">
      <c r="A251" s="99" t="s">
        <v>35</v>
      </c>
      <c r="B251" s="15" t="s">
        <v>826</v>
      </c>
      <c r="C251" s="291"/>
      <c r="D251" s="112">
        <v>7799</v>
      </c>
      <c r="E251" s="144"/>
    </row>
    <row r="252" spans="1:5" ht="12.75">
      <c r="A252" s="99" t="s">
        <v>36</v>
      </c>
      <c r="B252" s="15" t="s">
        <v>827</v>
      </c>
      <c r="C252" s="291"/>
      <c r="D252" s="112">
        <v>1619</v>
      </c>
      <c r="E252" s="144"/>
    </row>
    <row r="253" spans="1:5" s="19" customFormat="1" ht="12.75">
      <c r="A253" s="294" t="s">
        <v>460</v>
      </c>
      <c r="B253" s="295"/>
      <c r="C253" s="295"/>
      <c r="D253" s="124">
        <f>SUM(D244:D252)</f>
        <v>35526.71</v>
      </c>
      <c r="E253" s="143"/>
    </row>
    <row r="254" spans="1:5" s="19" customFormat="1" ht="12.75" customHeight="1">
      <c r="A254" s="316" t="s">
        <v>477</v>
      </c>
      <c r="B254" s="317"/>
      <c r="C254" s="317"/>
      <c r="D254" s="318"/>
      <c r="E254" s="144"/>
    </row>
    <row r="255" spans="1:5" s="19" customFormat="1" ht="12.75">
      <c r="A255" s="99" t="s">
        <v>28</v>
      </c>
      <c r="B255" s="15" t="s">
        <v>148</v>
      </c>
      <c r="C255" s="291">
        <v>2016</v>
      </c>
      <c r="D255" s="112">
        <v>2478</v>
      </c>
      <c r="E255" s="143"/>
    </row>
    <row r="256" spans="1:5" s="19" customFormat="1" ht="12.75">
      <c r="A256" s="99" t="s">
        <v>29</v>
      </c>
      <c r="B256" s="15" t="s">
        <v>147</v>
      </c>
      <c r="C256" s="291"/>
      <c r="D256" s="112">
        <v>3450</v>
      </c>
      <c r="E256" s="143"/>
    </row>
    <row r="257" spans="1:5" s="19" customFormat="1" ht="12.75">
      <c r="A257" s="99" t="s">
        <v>30</v>
      </c>
      <c r="B257" s="15" t="s">
        <v>825</v>
      </c>
      <c r="C257" s="291"/>
      <c r="D257" s="112">
        <v>749.99</v>
      </c>
      <c r="E257" s="143"/>
    </row>
    <row r="258" spans="1:5" s="19" customFormat="1" ht="12.75">
      <c r="A258" s="99" t="s">
        <v>31</v>
      </c>
      <c r="B258" s="15" t="s">
        <v>148</v>
      </c>
      <c r="C258" s="291"/>
      <c r="D258" s="112">
        <v>3509.97</v>
      </c>
      <c r="E258" s="143"/>
    </row>
    <row r="259" spans="1:5" ht="12.75">
      <c r="A259" s="294" t="s">
        <v>460</v>
      </c>
      <c r="B259" s="295"/>
      <c r="C259" s="295"/>
      <c r="D259" s="124">
        <f>SUM(D255:D258)</f>
        <v>10187.96</v>
      </c>
      <c r="E259" s="144"/>
    </row>
    <row r="260" spans="1:5" ht="12.75">
      <c r="A260" s="316" t="s">
        <v>14</v>
      </c>
      <c r="B260" s="317"/>
      <c r="C260" s="317"/>
      <c r="D260" s="318"/>
      <c r="E260" s="144"/>
    </row>
    <row r="261" spans="1:5" ht="12.75">
      <c r="A261" s="99"/>
      <c r="B261" s="14" t="s">
        <v>418</v>
      </c>
      <c r="C261" s="25"/>
      <c r="D261" s="100"/>
      <c r="E261" s="144"/>
    </row>
    <row r="262" spans="1:5" ht="13.5" thickBot="1">
      <c r="A262" s="312" t="s">
        <v>460</v>
      </c>
      <c r="B262" s="313"/>
      <c r="C262" s="313"/>
      <c r="D262" s="101">
        <f>D261</f>
        <v>0</v>
      </c>
      <c r="E262" s="144"/>
    </row>
    <row r="263" spans="1:5" ht="12.75">
      <c r="A263" s="94"/>
      <c r="B263" s="94"/>
      <c r="C263" s="94"/>
      <c r="D263" s="95"/>
      <c r="E263" s="144"/>
    </row>
    <row r="264" spans="1:5" ht="13.5" thickBot="1">
      <c r="A264" s="94"/>
      <c r="B264" s="94"/>
      <c r="C264" s="94"/>
      <c r="D264" s="95"/>
      <c r="E264" s="144"/>
    </row>
    <row r="265" spans="1:5" s="19" customFormat="1" ht="12.75">
      <c r="A265" s="319" t="s">
        <v>775</v>
      </c>
      <c r="B265" s="320"/>
      <c r="C265" s="320"/>
      <c r="D265" s="321"/>
      <c r="E265" s="143"/>
    </row>
    <row r="266" spans="1:5" ht="25.5">
      <c r="A266" s="192" t="s">
        <v>7</v>
      </c>
      <c r="B266" s="188" t="s">
        <v>8</v>
      </c>
      <c r="C266" s="188" t="s">
        <v>9</v>
      </c>
      <c r="D266" s="96" t="s">
        <v>10</v>
      </c>
      <c r="E266" s="139"/>
    </row>
    <row r="267" spans="1:5" ht="12.75">
      <c r="A267" s="316" t="s">
        <v>476</v>
      </c>
      <c r="B267" s="317"/>
      <c r="C267" s="317"/>
      <c r="D267" s="318"/>
      <c r="E267" s="140"/>
    </row>
    <row r="268" spans="1:5" s="19" customFormat="1" ht="12.75">
      <c r="A268" s="99" t="s">
        <v>28</v>
      </c>
      <c r="B268" s="15" t="s">
        <v>556</v>
      </c>
      <c r="C268" s="10">
        <v>2016</v>
      </c>
      <c r="D268" s="112">
        <v>699</v>
      </c>
      <c r="E268" s="143"/>
    </row>
    <row r="269" spans="1:5" s="19" customFormat="1" ht="12.75">
      <c r="A269" s="99" t="s">
        <v>29</v>
      </c>
      <c r="B269" s="15" t="s">
        <v>557</v>
      </c>
      <c r="C269" s="10">
        <v>2017</v>
      </c>
      <c r="D269" s="112">
        <v>875</v>
      </c>
      <c r="E269" s="143"/>
    </row>
    <row r="270" spans="1:5" s="19" customFormat="1" ht="12.75">
      <c r="A270" s="294" t="s">
        <v>460</v>
      </c>
      <c r="B270" s="295"/>
      <c r="C270" s="295"/>
      <c r="D270" s="124">
        <f>SUM(D268:D269)</f>
        <v>1574</v>
      </c>
      <c r="E270" s="143"/>
    </row>
    <row r="271" spans="1:5" ht="12.75" customHeight="1">
      <c r="A271" s="316" t="s">
        <v>477</v>
      </c>
      <c r="B271" s="317"/>
      <c r="C271" s="317"/>
      <c r="D271" s="318"/>
      <c r="E271" s="144"/>
    </row>
    <row r="272" spans="1:5" ht="12.75">
      <c r="A272" s="99" t="s">
        <v>28</v>
      </c>
      <c r="B272" s="15" t="s">
        <v>148</v>
      </c>
      <c r="C272" s="291">
        <v>2016</v>
      </c>
      <c r="D272" s="112">
        <v>3350</v>
      </c>
      <c r="E272" s="144"/>
    </row>
    <row r="273" spans="1:5" ht="12.75">
      <c r="A273" s="99" t="s">
        <v>29</v>
      </c>
      <c r="B273" s="15" t="s">
        <v>558</v>
      </c>
      <c r="C273" s="291"/>
      <c r="D273" s="112">
        <v>2800</v>
      </c>
      <c r="E273" s="144"/>
    </row>
    <row r="274" spans="1:5" ht="12.75">
      <c r="A274" s="99" t="s">
        <v>30</v>
      </c>
      <c r="B274" s="15" t="s">
        <v>148</v>
      </c>
      <c r="C274" s="10">
        <v>2017</v>
      </c>
      <c r="D274" s="112">
        <v>2499</v>
      </c>
      <c r="E274" s="144"/>
    </row>
    <row r="275" spans="1:5" ht="12.75">
      <c r="A275" s="294" t="s">
        <v>460</v>
      </c>
      <c r="B275" s="295"/>
      <c r="C275" s="295"/>
      <c r="D275" s="124">
        <f>SUM(D272:D274)</f>
        <v>8649</v>
      </c>
      <c r="E275" s="144"/>
    </row>
    <row r="276" spans="1:5" ht="12.75">
      <c r="A276" s="316" t="s">
        <v>14</v>
      </c>
      <c r="B276" s="317"/>
      <c r="C276" s="317"/>
      <c r="D276" s="318"/>
      <c r="E276" s="144"/>
    </row>
    <row r="277" spans="1:5" ht="12.75">
      <c r="A277" s="99"/>
      <c r="B277" s="14" t="s">
        <v>418</v>
      </c>
      <c r="C277" s="25"/>
      <c r="D277" s="100"/>
      <c r="E277" s="144"/>
    </row>
    <row r="278" spans="1:5" ht="13.5" thickBot="1">
      <c r="A278" s="312" t="s">
        <v>460</v>
      </c>
      <c r="B278" s="313"/>
      <c r="C278" s="313"/>
      <c r="D278" s="101">
        <f>D277</f>
        <v>0</v>
      </c>
      <c r="E278" s="144"/>
    </row>
    <row r="279" spans="1:5" ht="12.75">
      <c r="A279" s="94"/>
      <c r="B279" s="94"/>
      <c r="C279" s="94"/>
      <c r="D279" s="95"/>
      <c r="E279" s="144"/>
    </row>
    <row r="280" spans="1:5" ht="13.5" thickBot="1">
      <c r="A280" s="94"/>
      <c r="B280" s="94"/>
      <c r="C280" s="94"/>
      <c r="D280" s="95"/>
      <c r="E280" s="144"/>
    </row>
    <row r="281" spans="1:5" s="19" customFormat="1" ht="12.75">
      <c r="A281" s="319" t="s">
        <v>559</v>
      </c>
      <c r="B281" s="320"/>
      <c r="C281" s="320"/>
      <c r="D281" s="321"/>
      <c r="E281" s="143"/>
    </row>
    <row r="282" spans="1:5" ht="25.5">
      <c r="A282" s="192" t="s">
        <v>7</v>
      </c>
      <c r="B282" s="188" t="s">
        <v>8</v>
      </c>
      <c r="C282" s="188" t="s">
        <v>9</v>
      </c>
      <c r="D282" s="96" t="s">
        <v>10</v>
      </c>
      <c r="E282" s="139"/>
    </row>
    <row r="283" spans="1:5" ht="12.75">
      <c r="A283" s="316" t="s">
        <v>476</v>
      </c>
      <c r="B283" s="317"/>
      <c r="C283" s="317"/>
      <c r="D283" s="318"/>
      <c r="E283" s="140"/>
    </row>
    <row r="284" spans="1:5" ht="12.75">
      <c r="A284" s="99" t="s">
        <v>28</v>
      </c>
      <c r="B284" s="15" t="s">
        <v>146</v>
      </c>
      <c r="C284" s="291">
        <v>2015</v>
      </c>
      <c r="D284" s="230">
        <v>1180</v>
      </c>
      <c r="E284" s="140"/>
    </row>
    <row r="285" spans="1:5" ht="12.75">
      <c r="A285" s="99" t="s">
        <v>29</v>
      </c>
      <c r="B285" s="15" t="s">
        <v>146</v>
      </c>
      <c r="C285" s="291"/>
      <c r="D285" s="230">
        <v>1180</v>
      </c>
      <c r="E285" s="140"/>
    </row>
    <row r="286" spans="1:5" ht="12.75" customHeight="1">
      <c r="A286" s="99" t="s">
        <v>30</v>
      </c>
      <c r="B286" s="17" t="s">
        <v>368</v>
      </c>
      <c r="C286" s="291"/>
      <c r="D286" s="112">
        <v>525</v>
      </c>
      <c r="E286" s="144"/>
    </row>
    <row r="287" spans="1:5" ht="12.75" customHeight="1">
      <c r="A287" s="99" t="s">
        <v>31</v>
      </c>
      <c r="B287" s="17" t="s">
        <v>561</v>
      </c>
      <c r="C287" s="291"/>
      <c r="D287" s="112">
        <v>1795</v>
      </c>
      <c r="E287" s="144"/>
    </row>
    <row r="288" spans="1:5" ht="12.75" customHeight="1">
      <c r="A288" s="99" t="s">
        <v>32</v>
      </c>
      <c r="B288" s="17" t="s">
        <v>368</v>
      </c>
      <c r="C288" s="10">
        <v>2016</v>
      </c>
      <c r="D288" s="112">
        <v>650</v>
      </c>
      <c r="E288" s="144"/>
    </row>
    <row r="289" spans="1:5" s="19" customFormat="1" ht="12.75">
      <c r="A289" s="294" t="s">
        <v>460</v>
      </c>
      <c r="B289" s="295"/>
      <c r="C289" s="295"/>
      <c r="D289" s="98">
        <f>SUM(D284:D288)</f>
        <v>5330</v>
      </c>
      <c r="E289" s="143"/>
    </row>
    <row r="290" spans="1:5" ht="12.75" customHeight="1">
      <c r="A290" s="316" t="s">
        <v>477</v>
      </c>
      <c r="B290" s="317"/>
      <c r="C290" s="317"/>
      <c r="D290" s="318"/>
      <c r="E290" s="144"/>
    </row>
    <row r="291" spans="1:5" ht="12.75" customHeight="1">
      <c r="A291" s="99" t="s">
        <v>28</v>
      </c>
      <c r="B291" s="17" t="s">
        <v>560</v>
      </c>
      <c r="C291" s="10">
        <v>2014</v>
      </c>
      <c r="D291" s="112">
        <v>1180</v>
      </c>
      <c r="E291" s="144"/>
    </row>
    <row r="292" spans="1:5" ht="12.75" customHeight="1">
      <c r="A292" s="99" t="s">
        <v>29</v>
      </c>
      <c r="B292" s="17" t="s">
        <v>562</v>
      </c>
      <c r="C292" s="291">
        <v>2015</v>
      </c>
      <c r="D292" s="112">
        <v>599</v>
      </c>
      <c r="E292" s="144"/>
    </row>
    <row r="293" spans="1:5" ht="12.75" customHeight="1">
      <c r="A293" s="99" t="s">
        <v>30</v>
      </c>
      <c r="B293" s="17" t="s">
        <v>562</v>
      </c>
      <c r="C293" s="291"/>
      <c r="D293" s="112">
        <v>500</v>
      </c>
      <c r="E293" s="144"/>
    </row>
    <row r="294" spans="1:5" ht="12.75" customHeight="1">
      <c r="A294" s="99" t="s">
        <v>31</v>
      </c>
      <c r="B294" s="17" t="s">
        <v>147</v>
      </c>
      <c r="C294" s="291"/>
      <c r="D294" s="112">
        <v>4500</v>
      </c>
      <c r="E294" s="144"/>
    </row>
    <row r="295" spans="1:5" ht="12.75">
      <c r="A295" s="294" t="s">
        <v>460</v>
      </c>
      <c r="B295" s="295"/>
      <c r="C295" s="295"/>
      <c r="D295" s="113">
        <f>SUM(D291:D294)</f>
        <v>6779</v>
      </c>
      <c r="E295" s="144"/>
    </row>
    <row r="296" spans="1:5" ht="12.75">
      <c r="A296" s="316" t="s">
        <v>14</v>
      </c>
      <c r="B296" s="317"/>
      <c r="C296" s="317"/>
      <c r="D296" s="318"/>
      <c r="E296" s="144"/>
    </row>
    <row r="297" spans="1:5" ht="12.75">
      <c r="A297" s="99" t="s">
        <v>28</v>
      </c>
      <c r="B297" s="28" t="s">
        <v>563</v>
      </c>
      <c r="C297" s="322">
        <v>2017</v>
      </c>
      <c r="D297" s="130">
        <v>2656.8</v>
      </c>
      <c r="E297" s="144"/>
    </row>
    <row r="298" spans="1:5" ht="12.75">
      <c r="A298" s="99" t="s">
        <v>29</v>
      </c>
      <c r="B298" s="28" t="s">
        <v>564</v>
      </c>
      <c r="C298" s="322"/>
      <c r="D298" s="130">
        <v>391.76</v>
      </c>
      <c r="E298" s="144"/>
    </row>
    <row r="299" spans="1:5" ht="12.75">
      <c r="A299" s="99" t="s">
        <v>30</v>
      </c>
      <c r="B299" s="28" t="s">
        <v>565</v>
      </c>
      <c r="C299" s="322"/>
      <c r="D299" s="130">
        <v>939.72</v>
      </c>
      <c r="E299" s="144"/>
    </row>
    <row r="300" spans="1:5" ht="13.5" thickBot="1">
      <c r="A300" s="312" t="s">
        <v>460</v>
      </c>
      <c r="B300" s="313"/>
      <c r="C300" s="313"/>
      <c r="D300" s="131">
        <f>SUM(D297:D299)</f>
        <v>3988.2800000000007</v>
      </c>
      <c r="E300" s="144"/>
    </row>
    <row r="301" spans="1:5" ht="12.75">
      <c r="A301" s="94"/>
      <c r="B301" s="94"/>
      <c r="C301" s="94"/>
      <c r="D301" s="156"/>
      <c r="E301" s="144"/>
    </row>
    <row r="302" spans="1:5" ht="13.5" thickBot="1">
      <c r="A302" s="94"/>
      <c r="B302" s="94"/>
      <c r="C302" s="94"/>
      <c r="D302" s="156"/>
      <c r="E302" s="144"/>
    </row>
    <row r="303" spans="1:5" s="19" customFormat="1" ht="12.75">
      <c r="A303" s="319" t="s">
        <v>782</v>
      </c>
      <c r="B303" s="320"/>
      <c r="C303" s="320"/>
      <c r="D303" s="321"/>
      <c r="E303" s="143"/>
    </row>
    <row r="304" spans="1:5" ht="25.5">
      <c r="A304" s="192" t="s">
        <v>7</v>
      </c>
      <c r="B304" s="188" t="s">
        <v>8</v>
      </c>
      <c r="C304" s="188" t="s">
        <v>9</v>
      </c>
      <c r="D304" s="96" t="s">
        <v>10</v>
      </c>
      <c r="E304" s="139"/>
    </row>
    <row r="305" spans="1:5" ht="12.75">
      <c r="A305" s="316" t="s">
        <v>476</v>
      </c>
      <c r="B305" s="317"/>
      <c r="C305" s="317"/>
      <c r="D305" s="318"/>
      <c r="E305" s="140"/>
    </row>
    <row r="306" spans="1:5" s="19" customFormat="1" ht="12.75">
      <c r="A306" s="99"/>
      <c r="B306" s="14" t="s">
        <v>418</v>
      </c>
      <c r="C306" s="25"/>
      <c r="D306" s="100"/>
      <c r="E306" s="143"/>
    </row>
    <row r="307" spans="1:5" s="19" customFormat="1" ht="12.75">
      <c r="A307" s="294" t="s">
        <v>460</v>
      </c>
      <c r="B307" s="295"/>
      <c r="C307" s="295"/>
      <c r="D307" s="124">
        <f>SUM(D306:D306)</f>
        <v>0</v>
      </c>
      <c r="E307" s="143"/>
    </row>
    <row r="308" spans="1:5" s="19" customFormat="1" ht="12.75">
      <c r="A308" s="316" t="s">
        <v>477</v>
      </c>
      <c r="B308" s="317"/>
      <c r="C308" s="317"/>
      <c r="D308" s="318"/>
      <c r="E308" s="142"/>
    </row>
    <row r="309" spans="1:5" s="19" customFormat="1" ht="12.75">
      <c r="A309" s="99"/>
      <c r="B309" s="14" t="s">
        <v>418</v>
      </c>
      <c r="C309" s="25"/>
      <c r="D309" s="100"/>
      <c r="E309" s="144"/>
    </row>
    <row r="310" spans="1:5" s="19" customFormat="1" ht="12.75">
      <c r="A310" s="294" t="s">
        <v>460</v>
      </c>
      <c r="B310" s="295"/>
      <c r="C310" s="295"/>
      <c r="D310" s="98">
        <f>SUM(D309:D309)</f>
        <v>0</v>
      </c>
      <c r="E310" s="144"/>
    </row>
    <row r="311" spans="1:5" ht="12.75">
      <c r="A311" s="316" t="s">
        <v>14</v>
      </c>
      <c r="B311" s="317"/>
      <c r="C311" s="317"/>
      <c r="D311" s="318"/>
      <c r="E311" s="144"/>
    </row>
    <row r="312" spans="1:5" ht="12.75">
      <c r="A312" s="99"/>
      <c r="B312" s="14" t="s">
        <v>418</v>
      </c>
      <c r="C312" s="25"/>
      <c r="D312" s="100"/>
      <c r="E312" s="144"/>
    </row>
    <row r="313" spans="1:5" ht="13.5" thickBot="1">
      <c r="A313" s="312" t="s">
        <v>460</v>
      </c>
      <c r="B313" s="313"/>
      <c r="C313" s="313"/>
      <c r="D313" s="101">
        <f>D312</f>
        <v>0</v>
      </c>
      <c r="E313" s="144"/>
    </row>
    <row r="314" spans="1:5" ht="12.75">
      <c r="A314" s="94"/>
      <c r="B314" s="94"/>
      <c r="C314" s="94"/>
      <c r="D314" s="95"/>
      <c r="E314" s="144"/>
    </row>
    <row r="315" spans="1:5" ht="13.5" thickBot="1">
      <c r="A315" s="94"/>
      <c r="B315" s="94"/>
      <c r="C315" s="94"/>
      <c r="D315" s="95"/>
      <c r="E315" s="144"/>
    </row>
    <row r="316" spans="1:5" s="19" customFormat="1" ht="12.75">
      <c r="A316" s="319" t="s">
        <v>783</v>
      </c>
      <c r="B316" s="320"/>
      <c r="C316" s="320"/>
      <c r="D316" s="321"/>
      <c r="E316" s="143"/>
    </row>
    <row r="317" spans="1:5" ht="25.5">
      <c r="A317" s="192" t="s">
        <v>7</v>
      </c>
      <c r="B317" s="188" t="s">
        <v>8</v>
      </c>
      <c r="C317" s="188" t="s">
        <v>9</v>
      </c>
      <c r="D317" s="96" t="s">
        <v>10</v>
      </c>
      <c r="E317" s="139"/>
    </row>
    <row r="318" spans="1:5" ht="12.75">
      <c r="A318" s="316" t="s">
        <v>476</v>
      </c>
      <c r="B318" s="317"/>
      <c r="C318" s="317"/>
      <c r="D318" s="318"/>
      <c r="E318" s="140"/>
    </row>
    <row r="319" spans="1:5" s="19" customFormat="1" ht="12.75">
      <c r="A319" s="99" t="s">
        <v>28</v>
      </c>
      <c r="B319" s="15" t="s">
        <v>713</v>
      </c>
      <c r="C319" s="291">
        <v>2016</v>
      </c>
      <c r="D319" s="112">
        <v>1420</v>
      </c>
      <c r="E319" s="142"/>
    </row>
    <row r="320" spans="1:5" s="19" customFormat="1" ht="12.75">
      <c r="A320" s="99" t="s">
        <v>29</v>
      </c>
      <c r="B320" s="15" t="s">
        <v>714</v>
      </c>
      <c r="C320" s="291"/>
      <c r="D320" s="112">
        <v>1420</v>
      </c>
      <c r="E320" s="142"/>
    </row>
    <row r="321" spans="1:5" s="19" customFormat="1" ht="12.75">
      <c r="A321" s="99" t="s">
        <v>30</v>
      </c>
      <c r="B321" s="15" t="s">
        <v>715</v>
      </c>
      <c r="C321" s="291"/>
      <c r="D321" s="112">
        <v>1420</v>
      </c>
      <c r="E321" s="142"/>
    </row>
    <row r="322" spans="1:5" s="19" customFormat="1" ht="12.75">
      <c r="A322" s="99" t="s">
        <v>31</v>
      </c>
      <c r="B322" s="15" t="s">
        <v>716</v>
      </c>
      <c r="C322" s="291"/>
      <c r="D322" s="112">
        <v>1420</v>
      </c>
      <c r="E322" s="142"/>
    </row>
    <row r="323" spans="1:5" s="19" customFormat="1" ht="12.75">
      <c r="A323" s="99" t="s">
        <v>32</v>
      </c>
      <c r="B323" s="15" t="s">
        <v>717</v>
      </c>
      <c r="C323" s="291"/>
      <c r="D323" s="112">
        <v>2150</v>
      </c>
      <c r="E323" s="142"/>
    </row>
    <row r="324" spans="1:5" s="19" customFormat="1" ht="12.75">
      <c r="A324" s="99" t="s">
        <v>33</v>
      </c>
      <c r="B324" s="15" t="s">
        <v>713</v>
      </c>
      <c r="C324" s="291"/>
      <c r="D324" s="112">
        <v>1420</v>
      </c>
      <c r="E324" s="142"/>
    </row>
    <row r="325" spans="1:5" s="19" customFormat="1" ht="12.75">
      <c r="A325" s="99" t="s">
        <v>34</v>
      </c>
      <c r="B325" s="15" t="s">
        <v>718</v>
      </c>
      <c r="C325" s="291"/>
      <c r="D325" s="112">
        <v>1680</v>
      </c>
      <c r="E325" s="142"/>
    </row>
    <row r="326" spans="1:5" s="19" customFormat="1" ht="12.75">
      <c r="A326" s="294" t="s">
        <v>460</v>
      </c>
      <c r="B326" s="295"/>
      <c r="C326" s="295"/>
      <c r="D326" s="124">
        <f>SUM(D319:D325)</f>
        <v>10930</v>
      </c>
      <c r="E326" s="142"/>
    </row>
    <row r="327" spans="1:5" s="19" customFormat="1" ht="12.75">
      <c r="A327" s="316" t="s">
        <v>477</v>
      </c>
      <c r="B327" s="317"/>
      <c r="C327" s="317"/>
      <c r="D327" s="318"/>
      <c r="E327" s="142"/>
    </row>
    <row r="328" spans="1:5" s="19" customFormat="1" ht="12.75">
      <c r="A328" s="99" t="s">
        <v>28</v>
      </c>
      <c r="B328" s="231" t="s">
        <v>720</v>
      </c>
      <c r="C328" s="10">
        <v>2015</v>
      </c>
      <c r="D328" s="148">
        <v>7200</v>
      </c>
      <c r="E328" s="144"/>
    </row>
    <row r="329" spans="1:5" s="19" customFormat="1" ht="12.75">
      <c r="A329" s="99" t="s">
        <v>29</v>
      </c>
      <c r="B329" s="15" t="s">
        <v>719</v>
      </c>
      <c r="C329" s="10">
        <v>2016</v>
      </c>
      <c r="D329" s="112">
        <v>1570</v>
      </c>
      <c r="E329" s="144"/>
    </row>
    <row r="330" spans="1:5" s="19" customFormat="1" ht="12.75">
      <c r="A330" s="294" t="s">
        <v>460</v>
      </c>
      <c r="B330" s="295"/>
      <c r="C330" s="295"/>
      <c r="D330" s="98">
        <f>SUM(D328:D329)</f>
        <v>8770</v>
      </c>
      <c r="E330" s="144"/>
    </row>
    <row r="331" spans="1:5" ht="12.75">
      <c r="A331" s="316" t="s">
        <v>14</v>
      </c>
      <c r="B331" s="317"/>
      <c r="C331" s="317"/>
      <c r="D331" s="318"/>
      <c r="E331" s="144"/>
    </row>
    <row r="332" spans="1:5" ht="12.75">
      <c r="A332" s="99"/>
      <c r="B332" s="14" t="s">
        <v>418</v>
      </c>
      <c r="C332" s="25"/>
      <c r="D332" s="100"/>
      <c r="E332" s="144"/>
    </row>
    <row r="333" spans="1:5" ht="13.5" thickBot="1">
      <c r="A333" s="312" t="s">
        <v>460</v>
      </c>
      <c r="B333" s="313"/>
      <c r="C333" s="313"/>
      <c r="D333" s="101">
        <f>D332</f>
        <v>0</v>
      </c>
      <c r="E333" s="144"/>
    </row>
    <row r="334" spans="1:5" ht="12.75">
      <c r="A334" s="94"/>
      <c r="B334" s="94"/>
      <c r="C334" s="94"/>
      <c r="D334" s="95"/>
      <c r="E334" s="144"/>
    </row>
    <row r="335" spans="1:5" ht="13.5" thickBot="1">
      <c r="A335" s="94"/>
      <c r="B335" s="94"/>
      <c r="C335" s="94"/>
      <c r="D335" s="95"/>
      <c r="E335" s="144"/>
    </row>
    <row r="336" spans="1:5" s="19" customFormat="1" ht="12.75">
      <c r="A336" s="319" t="s">
        <v>776</v>
      </c>
      <c r="B336" s="320"/>
      <c r="C336" s="320"/>
      <c r="D336" s="321"/>
      <c r="E336" s="143"/>
    </row>
    <row r="337" spans="1:5" ht="25.5">
      <c r="A337" s="192" t="s">
        <v>7</v>
      </c>
      <c r="B337" s="188" t="s">
        <v>8</v>
      </c>
      <c r="C337" s="188" t="s">
        <v>9</v>
      </c>
      <c r="D337" s="96" t="s">
        <v>10</v>
      </c>
      <c r="E337" s="139"/>
    </row>
    <row r="338" spans="1:5" ht="12.75">
      <c r="A338" s="316" t="s">
        <v>476</v>
      </c>
      <c r="B338" s="317"/>
      <c r="C338" s="317"/>
      <c r="D338" s="318"/>
      <c r="E338" s="140"/>
    </row>
    <row r="339" spans="1:5" ht="12.75">
      <c r="A339" s="99" t="s">
        <v>28</v>
      </c>
      <c r="B339" s="233" t="s">
        <v>591</v>
      </c>
      <c r="C339" s="202">
        <v>2017</v>
      </c>
      <c r="D339" s="232">
        <v>17500</v>
      </c>
      <c r="E339" s="144"/>
    </row>
    <row r="340" spans="1:5" s="19" customFormat="1" ht="12.75">
      <c r="A340" s="294" t="s">
        <v>460</v>
      </c>
      <c r="B340" s="295"/>
      <c r="C340" s="295"/>
      <c r="D340" s="98">
        <f>SUM(D339:D339)</f>
        <v>17500</v>
      </c>
      <c r="E340" s="143"/>
    </row>
    <row r="341" spans="1:5" s="19" customFormat="1" ht="12.75">
      <c r="A341" s="316" t="s">
        <v>477</v>
      </c>
      <c r="B341" s="317"/>
      <c r="C341" s="317"/>
      <c r="D341" s="318"/>
      <c r="E341" s="142"/>
    </row>
    <row r="342" spans="1:5" s="19" customFormat="1" ht="12.75">
      <c r="A342" s="238" t="s">
        <v>28</v>
      </c>
      <c r="B342" s="233" t="s">
        <v>592</v>
      </c>
      <c r="C342" s="202">
        <v>2017</v>
      </c>
      <c r="D342" s="232">
        <v>6209.97</v>
      </c>
      <c r="E342" s="144"/>
    </row>
    <row r="343" spans="1:5" s="19" customFormat="1" ht="12.75">
      <c r="A343" s="294" t="s">
        <v>460</v>
      </c>
      <c r="B343" s="295"/>
      <c r="C343" s="295"/>
      <c r="D343" s="111">
        <f>SUM(D342:D342)</f>
        <v>6209.97</v>
      </c>
      <c r="E343" s="144"/>
    </row>
    <row r="344" spans="1:5" ht="12.75">
      <c r="A344" s="316" t="s">
        <v>14</v>
      </c>
      <c r="B344" s="317"/>
      <c r="C344" s="317"/>
      <c r="D344" s="318"/>
      <c r="E344" s="144"/>
    </row>
    <row r="345" spans="1:5" ht="12.75">
      <c r="A345" s="99"/>
      <c r="B345" s="14" t="s">
        <v>418</v>
      </c>
      <c r="C345" s="25"/>
      <c r="D345" s="100"/>
      <c r="E345" s="144"/>
    </row>
    <row r="346" spans="1:5" ht="13.5" thickBot="1">
      <c r="A346" s="312" t="s">
        <v>460</v>
      </c>
      <c r="B346" s="313"/>
      <c r="C346" s="313"/>
      <c r="D346" s="101">
        <f>D345</f>
        <v>0</v>
      </c>
      <c r="E346" s="144"/>
    </row>
    <row r="347" spans="1:5" ht="12.75">
      <c r="A347" s="94"/>
      <c r="B347" s="94"/>
      <c r="C347" s="94"/>
      <c r="D347" s="95"/>
      <c r="E347" s="144"/>
    </row>
    <row r="348" spans="1:5" ht="13.5" thickBot="1">
      <c r="A348" s="94"/>
      <c r="B348" s="94"/>
      <c r="C348" s="94"/>
      <c r="D348" s="95"/>
      <c r="E348" s="144"/>
    </row>
    <row r="349" spans="1:5" s="19" customFormat="1" ht="12.75">
      <c r="A349" s="319" t="s">
        <v>777</v>
      </c>
      <c r="B349" s="320"/>
      <c r="C349" s="320"/>
      <c r="D349" s="321"/>
      <c r="E349" s="143"/>
    </row>
    <row r="350" spans="1:5" ht="25.5">
      <c r="A350" s="192" t="s">
        <v>7</v>
      </c>
      <c r="B350" s="188" t="s">
        <v>8</v>
      </c>
      <c r="C350" s="188" t="s">
        <v>9</v>
      </c>
      <c r="D350" s="96" t="s">
        <v>10</v>
      </c>
      <c r="E350" s="139"/>
    </row>
    <row r="351" spans="1:5" ht="12.75">
      <c r="A351" s="316" t="s">
        <v>476</v>
      </c>
      <c r="B351" s="317"/>
      <c r="C351" s="317"/>
      <c r="D351" s="318"/>
      <c r="E351" s="140"/>
    </row>
    <row r="352" spans="1:5" s="19" customFormat="1" ht="12.75">
      <c r="A352" s="99" t="s">
        <v>28</v>
      </c>
      <c r="B352" s="15" t="s">
        <v>722</v>
      </c>
      <c r="C352" s="291">
        <v>2014</v>
      </c>
      <c r="D352" s="195">
        <v>2500</v>
      </c>
      <c r="E352" s="143"/>
    </row>
    <row r="353" spans="1:5" s="19" customFormat="1" ht="12.75">
      <c r="A353" s="99" t="s">
        <v>29</v>
      </c>
      <c r="B353" s="15" t="s">
        <v>723</v>
      </c>
      <c r="C353" s="291"/>
      <c r="D353" s="195">
        <v>1200</v>
      </c>
      <c r="E353" s="143"/>
    </row>
    <row r="354" spans="1:5" s="19" customFormat="1" ht="12.75">
      <c r="A354" s="99" t="s">
        <v>30</v>
      </c>
      <c r="B354" s="15" t="s">
        <v>722</v>
      </c>
      <c r="C354" s="291"/>
      <c r="D354" s="195">
        <v>2500</v>
      </c>
      <c r="E354" s="143"/>
    </row>
    <row r="355" spans="1:5" s="19" customFormat="1" ht="12.75">
      <c r="A355" s="99" t="s">
        <v>31</v>
      </c>
      <c r="B355" s="15" t="s">
        <v>723</v>
      </c>
      <c r="C355" s="291"/>
      <c r="D355" s="195">
        <v>1200</v>
      </c>
      <c r="E355" s="143"/>
    </row>
    <row r="356" spans="1:5" s="19" customFormat="1" ht="12.75">
      <c r="A356" s="99" t="s">
        <v>32</v>
      </c>
      <c r="B356" s="15" t="s">
        <v>69</v>
      </c>
      <c r="C356" s="291"/>
      <c r="D356" s="195">
        <v>2000</v>
      </c>
      <c r="E356" s="143"/>
    </row>
    <row r="357" spans="1:5" s="19" customFormat="1" ht="12.75">
      <c r="A357" s="99" t="s">
        <v>33</v>
      </c>
      <c r="B357" s="15" t="s">
        <v>722</v>
      </c>
      <c r="C357" s="291">
        <v>2015</v>
      </c>
      <c r="D357" s="195">
        <v>2200</v>
      </c>
      <c r="E357" s="143"/>
    </row>
    <row r="358" spans="1:5" s="19" customFormat="1" ht="12.75">
      <c r="A358" s="99" t="s">
        <v>34</v>
      </c>
      <c r="B358" s="15" t="s">
        <v>721</v>
      </c>
      <c r="C358" s="291"/>
      <c r="D358" s="195">
        <v>3500</v>
      </c>
      <c r="E358" s="143"/>
    </row>
    <row r="359" spans="1:5" s="19" customFormat="1" ht="12.75">
      <c r="A359" s="99" t="s">
        <v>35</v>
      </c>
      <c r="B359" s="15" t="s">
        <v>724</v>
      </c>
      <c r="C359" s="291"/>
      <c r="D359" s="195">
        <v>1000</v>
      </c>
      <c r="E359" s="193"/>
    </row>
    <row r="360" spans="1:5" s="19" customFormat="1" ht="12.75">
      <c r="A360" s="99" t="s">
        <v>36</v>
      </c>
      <c r="B360" s="15" t="s">
        <v>724</v>
      </c>
      <c r="C360" s="291"/>
      <c r="D360" s="195">
        <v>1000</v>
      </c>
      <c r="E360" s="193"/>
    </row>
    <row r="361" spans="1:5" s="19" customFormat="1" ht="12.75">
      <c r="A361" s="99" t="s">
        <v>37</v>
      </c>
      <c r="B361" s="15" t="s">
        <v>724</v>
      </c>
      <c r="C361" s="291"/>
      <c r="D361" s="195">
        <v>1000</v>
      </c>
      <c r="E361" s="193"/>
    </row>
    <row r="362" spans="1:5" s="19" customFormat="1" ht="12.75">
      <c r="A362" s="99" t="s">
        <v>38</v>
      </c>
      <c r="B362" s="15" t="s">
        <v>590</v>
      </c>
      <c r="C362" s="291">
        <v>2017</v>
      </c>
      <c r="D362" s="112">
        <v>8700</v>
      </c>
      <c r="E362" s="193"/>
    </row>
    <row r="363" spans="1:5" s="19" customFormat="1" ht="12.75">
      <c r="A363" s="99" t="s">
        <v>39</v>
      </c>
      <c r="B363" s="15" t="s">
        <v>590</v>
      </c>
      <c r="C363" s="291"/>
      <c r="D363" s="112">
        <v>8700</v>
      </c>
      <c r="E363" s="193"/>
    </row>
    <row r="364" spans="1:5" s="19" customFormat="1" ht="12.75">
      <c r="A364" s="294" t="s">
        <v>460</v>
      </c>
      <c r="B364" s="295"/>
      <c r="C364" s="295"/>
      <c r="D364" s="98">
        <f>SUM(D352:D363)</f>
        <v>35500</v>
      </c>
      <c r="E364" s="193"/>
    </row>
    <row r="365" spans="1:5" s="19" customFormat="1" ht="12.75" customHeight="1">
      <c r="A365" s="316" t="s">
        <v>477</v>
      </c>
      <c r="B365" s="317"/>
      <c r="C365" s="317"/>
      <c r="D365" s="318"/>
      <c r="E365" s="194"/>
    </row>
    <row r="366" spans="1:5" s="19" customFormat="1" ht="12.75">
      <c r="A366" s="99" t="s">
        <v>28</v>
      </c>
      <c r="B366" s="15" t="s">
        <v>725</v>
      </c>
      <c r="C366" s="291">
        <v>2015</v>
      </c>
      <c r="D366" s="112">
        <v>800</v>
      </c>
      <c r="E366" s="234"/>
    </row>
    <row r="367" spans="1:5" s="19" customFormat="1" ht="12.75">
      <c r="A367" s="99" t="s">
        <v>29</v>
      </c>
      <c r="B367" s="15" t="s">
        <v>725</v>
      </c>
      <c r="C367" s="291"/>
      <c r="D367" s="112">
        <v>800</v>
      </c>
      <c r="E367" s="234"/>
    </row>
    <row r="368" spans="1:5" s="19" customFormat="1" ht="12.75">
      <c r="A368" s="99" t="s">
        <v>30</v>
      </c>
      <c r="B368" s="15" t="s">
        <v>567</v>
      </c>
      <c r="C368" s="291">
        <v>2016</v>
      </c>
      <c r="D368" s="112">
        <v>1490</v>
      </c>
      <c r="E368" s="194"/>
    </row>
    <row r="369" spans="1:5" s="19" customFormat="1" ht="12.75">
      <c r="A369" s="99" t="s">
        <v>31</v>
      </c>
      <c r="B369" s="15" t="s">
        <v>567</v>
      </c>
      <c r="C369" s="291"/>
      <c r="D369" s="112">
        <v>1490</v>
      </c>
      <c r="E369" s="194"/>
    </row>
    <row r="370" spans="1:5" s="19" customFormat="1" ht="12.75">
      <c r="A370" s="99" t="s">
        <v>32</v>
      </c>
      <c r="B370" s="15" t="s">
        <v>567</v>
      </c>
      <c r="C370" s="291"/>
      <c r="D370" s="112">
        <v>1490</v>
      </c>
      <c r="E370" s="194"/>
    </row>
    <row r="371" spans="1:5" s="19" customFormat="1" ht="12.75">
      <c r="A371" s="99" t="s">
        <v>33</v>
      </c>
      <c r="B371" s="15" t="s">
        <v>567</v>
      </c>
      <c r="C371" s="291"/>
      <c r="D371" s="112">
        <v>1490</v>
      </c>
      <c r="E371" s="194"/>
    </row>
    <row r="372" spans="1:5" s="19" customFormat="1" ht="12.75">
      <c r="A372" s="99" t="s">
        <v>34</v>
      </c>
      <c r="B372" s="15" t="s">
        <v>567</v>
      </c>
      <c r="C372" s="291"/>
      <c r="D372" s="112">
        <v>1490</v>
      </c>
      <c r="E372" s="144"/>
    </row>
    <row r="373" spans="1:5" s="19" customFormat="1" ht="12.75">
      <c r="A373" s="99" t="s">
        <v>35</v>
      </c>
      <c r="B373" s="15" t="s">
        <v>567</v>
      </c>
      <c r="C373" s="291"/>
      <c r="D373" s="112">
        <v>1490</v>
      </c>
      <c r="E373" s="144"/>
    </row>
    <row r="374" spans="1:5" s="19" customFormat="1" ht="12.75">
      <c r="A374" s="99" t="s">
        <v>36</v>
      </c>
      <c r="B374" s="15" t="s">
        <v>567</v>
      </c>
      <c r="C374" s="291"/>
      <c r="D374" s="112">
        <v>1490</v>
      </c>
      <c r="E374" s="144"/>
    </row>
    <row r="375" spans="1:5" ht="12.75">
      <c r="A375" s="99" t="s">
        <v>37</v>
      </c>
      <c r="B375" s="15" t="s">
        <v>567</v>
      </c>
      <c r="C375" s="291"/>
      <c r="D375" s="112">
        <v>1490</v>
      </c>
      <c r="E375" s="144"/>
    </row>
    <row r="376" spans="1:5" s="19" customFormat="1" ht="12.75">
      <c r="A376" s="99" t="s">
        <v>38</v>
      </c>
      <c r="B376" s="15" t="s">
        <v>567</v>
      </c>
      <c r="C376" s="10">
        <v>2017</v>
      </c>
      <c r="D376" s="112">
        <v>1600</v>
      </c>
      <c r="E376" s="143"/>
    </row>
    <row r="377" spans="1:5" s="19" customFormat="1" ht="12.75">
      <c r="A377" s="294" t="s">
        <v>460</v>
      </c>
      <c r="B377" s="295"/>
      <c r="C377" s="295"/>
      <c r="D377" s="98">
        <f>SUM(D366:D376)</f>
        <v>15120</v>
      </c>
      <c r="E377" s="144"/>
    </row>
    <row r="378" spans="1:5" ht="12.75">
      <c r="A378" s="316" t="s">
        <v>14</v>
      </c>
      <c r="B378" s="317"/>
      <c r="C378" s="317"/>
      <c r="D378" s="318"/>
      <c r="E378" s="144"/>
    </row>
    <row r="379" spans="1:5" ht="12.75">
      <c r="A379" s="99"/>
      <c r="B379" s="14" t="s">
        <v>418</v>
      </c>
      <c r="C379" s="25"/>
      <c r="D379" s="100"/>
      <c r="E379" s="144"/>
    </row>
    <row r="380" spans="1:5" ht="13.5" thickBot="1">
      <c r="A380" s="312" t="s">
        <v>460</v>
      </c>
      <c r="B380" s="313"/>
      <c r="C380" s="313"/>
      <c r="D380" s="101">
        <f>D379</f>
        <v>0</v>
      </c>
      <c r="E380" s="144"/>
    </row>
    <row r="381" spans="1:5" ht="12.75">
      <c r="A381" s="94"/>
      <c r="B381" s="94"/>
      <c r="C381" s="94"/>
      <c r="D381" s="95"/>
      <c r="E381" s="144"/>
    </row>
    <row r="382" spans="1:5" ht="13.5" thickBot="1">
      <c r="A382" s="94"/>
      <c r="B382" s="94"/>
      <c r="C382" s="94"/>
      <c r="D382" s="95"/>
      <c r="E382" s="144"/>
    </row>
    <row r="383" spans="1:5" s="19" customFormat="1" ht="12.75">
      <c r="A383" s="319" t="s">
        <v>778</v>
      </c>
      <c r="B383" s="320"/>
      <c r="C383" s="320"/>
      <c r="D383" s="321"/>
      <c r="E383" s="143"/>
    </row>
    <row r="384" spans="1:5" ht="25.5">
      <c r="A384" s="192" t="s">
        <v>7</v>
      </c>
      <c r="B384" s="188" t="s">
        <v>8</v>
      </c>
      <c r="C384" s="188" t="s">
        <v>9</v>
      </c>
      <c r="D384" s="96" t="s">
        <v>10</v>
      </c>
      <c r="E384" s="139"/>
    </row>
    <row r="385" spans="1:5" ht="12.75">
      <c r="A385" s="316" t="s">
        <v>476</v>
      </c>
      <c r="B385" s="317"/>
      <c r="C385" s="317"/>
      <c r="D385" s="318"/>
      <c r="E385" s="140"/>
    </row>
    <row r="386" spans="1:5" ht="12.75">
      <c r="A386" s="99" t="s">
        <v>28</v>
      </c>
      <c r="B386" s="15" t="s">
        <v>65</v>
      </c>
      <c r="C386" s="291">
        <v>2014</v>
      </c>
      <c r="D386" s="112">
        <v>4551</v>
      </c>
      <c r="E386" s="140"/>
    </row>
    <row r="387" spans="1:5" ht="12.75">
      <c r="A387" s="99" t="s">
        <v>29</v>
      </c>
      <c r="B387" s="15" t="s">
        <v>65</v>
      </c>
      <c r="C387" s="291"/>
      <c r="D387" s="112">
        <v>4551</v>
      </c>
      <c r="E387" s="140"/>
    </row>
    <row r="388" spans="1:5" ht="12.75">
      <c r="A388" s="99" t="s">
        <v>30</v>
      </c>
      <c r="B388" s="15" t="s">
        <v>65</v>
      </c>
      <c r="C388" s="291">
        <v>2016</v>
      </c>
      <c r="D388" s="112">
        <v>2829</v>
      </c>
      <c r="E388" s="140"/>
    </row>
    <row r="389" spans="1:5" ht="12.75">
      <c r="A389" s="99" t="s">
        <v>31</v>
      </c>
      <c r="B389" s="15" t="s">
        <v>147</v>
      </c>
      <c r="C389" s="291"/>
      <c r="D389" s="112">
        <v>4354</v>
      </c>
      <c r="E389" s="140"/>
    </row>
    <row r="390" spans="1:5" ht="12.75">
      <c r="A390" s="99" t="s">
        <v>32</v>
      </c>
      <c r="B390" s="15" t="s">
        <v>146</v>
      </c>
      <c r="C390" s="291">
        <v>2017</v>
      </c>
      <c r="D390" s="112">
        <v>2860</v>
      </c>
      <c r="E390" s="140"/>
    </row>
    <row r="391" spans="1:5" ht="12.75">
      <c r="A391" s="99" t="s">
        <v>33</v>
      </c>
      <c r="B391" s="15" t="s">
        <v>590</v>
      </c>
      <c r="C391" s="291"/>
      <c r="D391" s="112">
        <v>8900</v>
      </c>
      <c r="E391" s="140"/>
    </row>
    <row r="392" spans="1:5" ht="12" customHeight="1">
      <c r="A392" s="99" t="s">
        <v>34</v>
      </c>
      <c r="B392" s="15" t="s">
        <v>530</v>
      </c>
      <c r="C392" s="291"/>
      <c r="D392" s="112">
        <v>8600</v>
      </c>
      <c r="E392" s="140"/>
    </row>
    <row r="393" spans="1:5" s="19" customFormat="1" ht="12.75">
      <c r="A393" s="294" t="s">
        <v>460</v>
      </c>
      <c r="B393" s="295"/>
      <c r="C393" s="295"/>
      <c r="D393" s="124">
        <f>SUM(D386:D392)</f>
        <v>36645</v>
      </c>
      <c r="E393" s="143"/>
    </row>
    <row r="394" spans="1:5" s="19" customFormat="1" ht="12.75" customHeight="1">
      <c r="A394" s="316" t="s">
        <v>477</v>
      </c>
      <c r="B394" s="317"/>
      <c r="C394" s="317"/>
      <c r="D394" s="318"/>
      <c r="E394" s="144"/>
    </row>
    <row r="395" spans="1:5" s="19" customFormat="1" ht="12.75">
      <c r="A395" s="99"/>
      <c r="B395" s="14" t="s">
        <v>418</v>
      </c>
      <c r="C395" s="25"/>
      <c r="D395" s="100"/>
      <c r="E395" s="144"/>
    </row>
    <row r="396" spans="1:5" s="19" customFormat="1" ht="12.75">
      <c r="A396" s="294" t="s">
        <v>460</v>
      </c>
      <c r="B396" s="295"/>
      <c r="C396" s="295"/>
      <c r="D396" s="98">
        <f>SUM(D395:D395)</f>
        <v>0</v>
      </c>
      <c r="E396" s="144"/>
    </row>
    <row r="397" spans="1:5" ht="12.75">
      <c r="A397" s="316" t="s">
        <v>14</v>
      </c>
      <c r="B397" s="317"/>
      <c r="C397" s="317"/>
      <c r="D397" s="318"/>
      <c r="E397" s="144"/>
    </row>
    <row r="398" spans="1:5" ht="12.75">
      <c r="A398" s="99"/>
      <c r="B398" s="14" t="s">
        <v>418</v>
      </c>
      <c r="C398" s="25"/>
      <c r="D398" s="100"/>
      <c r="E398" s="144"/>
    </row>
    <row r="399" spans="1:5" ht="13.5" thickBot="1">
      <c r="A399" s="312" t="s">
        <v>460</v>
      </c>
      <c r="B399" s="313"/>
      <c r="C399" s="313"/>
      <c r="D399" s="101">
        <f>D398</f>
        <v>0</v>
      </c>
      <c r="E399" s="144"/>
    </row>
    <row r="400" spans="1:5" ht="12.75">
      <c r="A400" s="94"/>
      <c r="B400" s="94"/>
      <c r="C400" s="94"/>
      <c r="D400" s="95"/>
      <c r="E400" s="144"/>
    </row>
    <row r="401" spans="1:5" ht="13.5" thickBot="1">
      <c r="A401" s="94"/>
      <c r="B401" s="94"/>
      <c r="C401" s="94"/>
      <c r="D401" s="95"/>
      <c r="E401" s="144"/>
    </row>
    <row r="402" spans="1:5" s="19" customFormat="1" ht="12.75">
      <c r="A402" s="319" t="s">
        <v>779</v>
      </c>
      <c r="B402" s="320"/>
      <c r="C402" s="320"/>
      <c r="D402" s="321"/>
      <c r="E402" s="143"/>
    </row>
    <row r="403" spans="1:5" ht="25.5">
      <c r="A403" s="192" t="s">
        <v>7</v>
      </c>
      <c r="B403" s="188" t="s">
        <v>8</v>
      </c>
      <c r="C403" s="188" t="s">
        <v>9</v>
      </c>
      <c r="D403" s="96" t="s">
        <v>10</v>
      </c>
      <c r="E403" s="139"/>
    </row>
    <row r="404" spans="1:5" ht="12.75">
      <c r="A404" s="316" t="s">
        <v>476</v>
      </c>
      <c r="B404" s="317"/>
      <c r="C404" s="317"/>
      <c r="D404" s="318"/>
      <c r="E404" s="140"/>
    </row>
    <row r="405" spans="1:5" s="19" customFormat="1" ht="12.75">
      <c r="A405" s="99" t="s">
        <v>28</v>
      </c>
      <c r="B405" s="15" t="s">
        <v>530</v>
      </c>
      <c r="C405" s="291">
        <v>2014</v>
      </c>
      <c r="D405" s="112">
        <v>5589</v>
      </c>
      <c r="E405" s="143"/>
    </row>
    <row r="406" spans="1:5" s="19" customFormat="1" ht="12.75">
      <c r="A406" s="99" t="s">
        <v>29</v>
      </c>
      <c r="B406" s="15" t="s">
        <v>531</v>
      </c>
      <c r="C406" s="291"/>
      <c r="D406" s="112">
        <v>2959</v>
      </c>
      <c r="E406" s="143"/>
    </row>
    <row r="407" spans="1:5" s="19" customFormat="1" ht="12.75">
      <c r="A407" s="99" t="s">
        <v>30</v>
      </c>
      <c r="B407" s="15" t="s">
        <v>532</v>
      </c>
      <c r="C407" s="291"/>
      <c r="D407" s="112">
        <v>1973</v>
      </c>
      <c r="E407" s="143"/>
    </row>
    <row r="408" spans="1:5" s="19" customFormat="1" ht="12.75">
      <c r="A408" s="99" t="s">
        <v>31</v>
      </c>
      <c r="B408" s="15" t="s">
        <v>537</v>
      </c>
      <c r="C408" s="291">
        <v>2015</v>
      </c>
      <c r="D408" s="112">
        <v>3400</v>
      </c>
      <c r="E408" s="143"/>
    </row>
    <row r="409" spans="1:5" s="19" customFormat="1" ht="12.75">
      <c r="A409" s="99" t="s">
        <v>32</v>
      </c>
      <c r="B409" s="15" t="s">
        <v>534</v>
      </c>
      <c r="C409" s="291"/>
      <c r="D409" s="112">
        <v>17000</v>
      </c>
      <c r="E409" s="143"/>
    </row>
    <row r="410" spans="1:5" s="19" customFormat="1" ht="12.75">
      <c r="A410" s="99" t="s">
        <v>33</v>
      </c>
      <c r="B410" s="15" t="s">
        <v>535</v>
      </c>
      <c r="C410" s="10">
        <v>2016</v>
      </c>
      <c r="D410" s="112">
        <v>8869</v>
      </c>
      <c r="E410" s="143"/>
    </row>
    <row r="411" spans="1:5" s="19" customFormat="1" ht="12.75">
      <c r="A411" s="99" t="s">
        <v>34</v>
      </c>
      <c r="B411" s="15" t="s">
        <v>536</v>
      </c>
      <c r="C411" s="10">
        <v>2017</v>
      </c>
      <c r="D411" s="112">
        <v>17500</v>
      </c>
      <c r="E411" s="143"/>
    </row>
    <row r="412" spans="1:5" s="19" customFormat="1" ht="12.75">
      <c r="A412" s="294" t="s">
        <v>460</v>
      </c>
      <c r="B412" s="295"/>
      <c r="C412" s="295"/>
      <c r="D412" s="124">
        <f>SUM(D405:D411)</f>
        <v>57290</v>
      </c>
      <c r="E412" s="143"/>
    </row>
    <row r="413" spans="1:5" s="19" customFormat="1" ht="12.75">
      <c r="A413" s="99" t="s">
        <v>28</v>
      </c>
      <c r="B413" s="15" t="s">
        <v>544</v>
      </c>
      <c r="C413" s="10">
        <v>2013</v>
      </c>
      <c r="D413" s="112">
        <v>8745</v>
      </c>
      <c r="E413" s="144"/>
    </row>
    <row r="414" spans="1:5" s="19" customFormat="1" ht="12.75">
      <c r="A414" s="99" t="s">
        <v>29</v>
      </c>
      <c r="B414" s="15" t="s">
        <v>543</v>
      </c>
      <c r="C414" s="291">
        <v>2014</v>
      </c>
      <c r="D414" s="112">
        <v>5250</v>
      </c>
      <c r="E414" s="144"/>
    </row>
    <row r="415" spans="1:5" s="19" customFormat="1" ht="12.75">
      <c r="A415" s="99" t="s">
        <v>30</v>
      </c>
      <c r="B415" s="15" t="s">
        <v>533</v>
      </c>
      <c r="C415" s="291"/>
      <c r="D415" s="112">
        <v>899</v>
      </c>
      <c r="E415" s="144"/>
    </row>
    <row r="416" spans="1:5" s="19" customFormat="1" ht="12.75">
      <c r="A416" s="99" t="s">
        <v>31</v>
      </c>
      <c r="B416" s="15" t="s">
        <v>538</v>
      </c>
      <c r="C416" s="10">
        <v>2015</v>
      </c>
      <c r="D416" s="112">
        <v>1749</v>
      </c>
      <c r="E416" s="144"/>
    </row>
    <row r="417" spans="1:5" s="19" customFormat="1" ht="12.75">
      <c r="A417" s="99" t="s">
        <v>32</v>
      </c>
      <c r="B417" s="15" t="s">
        <v>539</v>
      </c>
      <c r="C417" s="291">
        <v>2016</v>
      </c>
      <c r="D417" s="112">
        <v>5997</v>
      </c>
      <c r="E417" s="144"/>
    </row>
    <row r="418" spans="1:5" s="19" customFormat="1" ht="12.75">
      <c r="A418" s="99" t="s">
        <v>33</v>
      </c>
      <c r="B418" s="15" t="s">
        <v>540</v>
      </c>
      <c r="C418" s="291"/>
      <c r="D418" s="112">
        <v>5670</v>
      </c>
      <c r="E418" s="144"/>
    </row>
    <row r="419" spans="1:5" s="19" customFormat="1" ht="12.75">
      <c r="A419" s="99" t="s">
        <v>34</v>
      </c>
      <c r="B419" s="15" t="s">
        <v>541</v>
      </c>
      <c r="C419" s="291"/>
      <c r="D419" s="112">
        <v>2326</v>
      </c>
      <c r="E419" s="144"/>
    </row>
    <row r="420" spans="1:5" s="19" customFormat="1" ht="12.75">
      <c r="A420" s="99" t="s">
        <v>35</v>
      </c>
      <c r="B420" s="15" t="s">
        <v>542</v>
      </c>
      <c r="C420" s="10">
        <v>2017</v>
      </c>
      <c r="D420" s="112">
        <v>18000</v>
      </c>
      <c r="E420" s="144"/>
    </row>
    <row r="421" spans="1:5" s="19" customFormat="1" ht="12.75">
      <c r="A421" s="294" t="s">
        <v>460</v>
      </c>
      <c r="B421" s="295"/>
      <c r="C421" s="295"/>
      <c r="D421" s="124">
        <f>SUM(D413:D420)</f>
        <v>48636</v>
      </c>
      <c r="E421" s="144"/>
    </row>
    <row r="422" spans="1:5" ht="12.75">
      <c r="A422" s="316" t="s">
        <v>14</v>
      </c>
      <c r="B422" s="317"/>
      <c r="C422" s="317"/>
      <c r="D422" s="318"/>
      <c r="E422" s="144"/>
    </row>
    <row r="423" spans="1:5" ht="12.75">
      <c r="A423" s="99"/>
      <c r="B423" s="14" t="s">
        <v>418</v>
      </c>
      <c r="C423" s="25"/>
      <c r="D423" s="100"/>
      <c r="E423" s="144"/>
    </row>
    <row r="424" spans="1:5" ht="13.5" thickBot="1">
      <c r="A424" s="312" t="s">
        <v>460</v>
      </c>
      <c r="B424" s="313"/>
      <c r="C424" s="313"/>
      <c r="D424" s="101">
        <f>D423</f>
        <v>0</v>
      </c>
      <c r="E424" s="144"/>
    </row>
    <row r="425" spans="1:5" ht="12.75">
      <c r="A425" s="94"/>
      <c r="B425" s="94"/>
      <c r="C425" s="94"/>
      <c r="D425" s="95"/>
      <c r="E425" s="144"/>
    </row>
    <row r="426" spans="1:5" ht="13.5" thickBot="1">
      <c r="A426" s="94"/>
      <c r="B426" s="94"/>
      <c r="C426" s="94"/>
      <c r="D426" s="95"/>
      <c r="E426" s="144"/>
    </row>
    <row r="427" spans="1:5" s="19" customFormat="1" ht="12.75">
      <c r="A427" s="319" t="s">
        <v>784</v>
      </c>
      <c r="B427" s="320"/>
      <c r="C427" s="320"/>
      <c r="D427" s="321"/>
      <c r="E427" s="143"/>
    </row>
    <row r="428" spans="1:5" ht="25.5">
      <c r="A428" s="192" t="s">
        <v>7</v>
      </c>
      <c r="B428" s="188" t="s">
        <v>8</v>
      </c>
      <c r="C428" s="188" t="s">
        <v>9</v>
      </c>
      <c r="D428" s="96" t="s">
        <v>10</v>
      </c>
      <c r="E428" s="139"/>
    </row>
    <row r="429" spans="1:5" ht="12.75">
      <c r="A429" s="316" t="s">
        <v>476</v>
      </c>
      <c r="B429" s="317"/>
      <c r="C429" s="317"/>
      <c r="D429" s="318"/>
      <c r="E429" s="140"/>
    </row>
    <row r="430" spans="1:5" s="19" customFormat="1" ht="12.75">
      <c r="A430" s="235" t="s">
        <v>28</v>
      </c>
      <c r="B430" s="236" t="s">
        <v>156</v>
      </c>
      <c r="C430" s="323">
        <v>2013</v>
      </c>
      <c r="D430" s="237">
        <v>12502.59</v>
      </c>
      <c r="E430" s="143"/>
    </row>
    <row r="431" spans="1:5" s="19" customFormat="1" ht="12.75">
      <c r="A431" s="235" t="s">
        <v>29</v>
      </c>
      <c r="B431" s="236" t="s">
        <v>157</v>
      </c>
      <c r="C431" s="323"/>
      <c r="D431" s="237">
        <v>70500</v>
      </c>
      <c r="E431" s="143"/>
    </row>
    <row r="432" spans="1:5" s="19" customFormat="1" ht="12.75">
      <c r="A432" s="235" t="s">
        <v>30</v>
      </c>
      <c r="B432" s="236" t="s">
        <v>550</v>
      </c>
      <c r="C432" s="323">
        <v>2015</v>
      </c>
      <c r="D432" s="237">
        <v>5140</v>
      </c>
      <c r="E432" s="143"/>
    </row>
    <row r="433" spans="1:5" s="19" customFormat="1" ht="12.75">
      <c r="A433" s="235" t="s">
        <v>31</v>
      </c>
      <c r="B433" s="236" t="s">
        <v>158</v>
      </c>
      <c r="C433" s="323"/>
      <c r="D433" s="237">
        <v>10376.06</v>
      </c>
      <c r="E433" s="143"/>
    </row>
    <row r="434" spans="1:5" s="19" customFormat="1" ht="12.75">
      <c r="A434" s="235" t="s">
        <v>32</v>
      </c>
      <c r="B434" s="236" t="s">
        <v>882</v>
      </c>
      <c r="C434" s="323">
        <v>2016</v>
      </c>
      <c r="D434" s="237">
        <v>97933.06</v>
      </c>
      <c r="E434" s="143"/>
    </row>
    <row r="435" spans="1:5" s="19" customFormat="1" ht="12.75">
      <c r="A435" s="235" t="s">
        <v>33</v>
      </c>
      <c r="B435" s="236" t="s">
        <v>159</v>
      </c>
      <c r="C435" s="323"/>
      <c r="D435" s="237">
        <v>2597.56</v>
      </c>
      <c r="E435" s="143"/>
    </row>
    <row r="436" spans="1:5" s="19" customFormat="1" ht="12.75">
      <c r="A436" s="235" t="s">
        <v>34</v>
      </c>
      <c r="B436" s="236" t="s">
        <v>548</v>
      </c>
      <c r="C436" s="7">
        <v>2017</v>
      </c>
      <c r="D436" s="237">
        <v>5999</v>
      </c>
      <c r="E436" s="143"/>
    </row>
    <row r="437" spans="1:5" s="19" customFormat="1" ht="12.75">
      <c r="A437" s="235" t="s">
        <v>35</v>
      </c>
      <c r="B437" s="236" t="s">
        <v>549</v>
      </c>
      <c r="C437" s="7">
        <v>2018</v>
      </c>
      <c r="D437" s="237">
        <v>990</v>
      </c>
      <c r="E437" s="143"/>
    </row>
    <row r="438" spans="1:5" s="19" customFormat="1" ht="12.75">
      <c r="A438" s="294" t="s">
        <v>460</v>
      </c>
      <c r="B438" s="295"/>
      <c r="C438" s="295"/>
      <c r="D438" s="124">
        <f>SUM(D430:D437)</f>
        <v>206038.27</v>
      </c>
      <c r="E438" s="143"/>
    </row>
    <row r="439" spans="1:5" s="42" customFormat="1" ht="12.75" customHeight="1">
      <c r="A439" s="316" t="s">
        <v>477</v>
      </c>
      <c r="B439" s="317"/>
      <c r="C439" s="317"/>
      <c r="D439" s="318"/>
      <c r="E439" s="146"/>
    </row>
    <row r="440" spans="1:5" s="19" customFormat="1" ht="12.75">
      <c r="A440" s="235" t="s">
        <v>28</v>
      </c>
      <c r="B440" s="15" t="s">
        <v>551</v>
      </c>
      <c r="C440" s="10">
        <v>2013</v>
      </c>
      <c r="D440" s="112">
        <v>1408.11</v>
      </c>
      <c r="E440" s="144"/>
    </row>
    <row r="441" spans="1:5" s="19" customFormat="1" ht="12.75">
      <c r="A441" s="235" t="s">
        <v>29</v>
      </c>
      <c r="B441" s="15" t="s">
        <v>552</v>
      </c>
      <c r="C441" s="10">
        <v>2014</v>
      </c>
      <c r="D441" s="112">
        <v>21663.42</v>
      </c>
      <c r="E441" s="144"/>
    </row>
    <row r="442" spans="1:5" s="19" customFormat="1" ht="12.75">
      <c r="A442" s="235" t="s">
        <v>30</v>
      </c>
      <c r="B442" s="236" t="s">
        <v>553</v>
      </c>
      <c r="C442" s="7">
        <v>2017</v>
      </c>
      <c r="D442" s="237">
        <v>5182.11</v>
      </c>
      <c r="E442" s="144"/>
    </row>
    <row r="443" spans="1:5" s="19" customFormat="1" ht="12.75">
      <c r="A443" s="294" t="s">
        <v>460</v>
      </c>
      <c r="B443" s="295"/>
      <c r="C443" s="295"/>
      <c r="D443" s="124">
        <f>SUM(D440:D442)</f>
        <v>28253.64</v>
      </c>
      <c r="E443" s="144"/>
    </row>
    <row r="444" spans="1:5" ht="12.75">
      <c r="A444" s="316" t="s">
        <v>14</v>
      </c>
      <c r="B444" s="317"/>
      <c r="C444" s="317"/>
      <c r="D444" s="318"/>
      <c r="E444" s="144"/>
    </row>
    <row r="445" spans="1:5" ht="12.75">
      <c r="A445" s="99"/>
      <c r="B445" s="14" t="s">
        <v>418</v>
      </c>
      <c r="C445" s="25"/>
      <c r="D445" s="100"/>
      <c r="E445" s="144"/>
    </row>
    <row r="446" spans="1:5" ht="13.5" thickBot="1">
      <c r="A446" s="312" t="s">
        <v>460</v>
      </c>
      <c r="B446" s="313"/>
      <c r="C446" s="313"/>
      <c r="D446" s="101">
        <f>D445</f>
        <v>0</v>
      </c>
      <c r="E446" s="144"/>
    </row>
    <row r="447" spans="1:5" ht="12.75">
      <c r="A447" s="94"/>
      <c r="B447" s="94"/>
      <c r="C447" s="94"/>
      <c r="D447" s="95"/>
      <c r="E447" s="144"/>
    </row>
    <row r="448" spans="1:5" ht="13.5" thickBot="1">
      <c r="A448" s="94"/>
      <c r="B448" s="94"/>
      <c r="C448" s="94"/>
      <c r="D448" s="95"/>
      <c r="E448" s="144"/>
    </row>
    <row r="449" spans="1:5" s="19" customFormat="1" ht="12.75">
      <c r="A449" s="319" t="s">
        <v>780</v>
      </c>
      <c r="B449" s="320"/>
      <c r="C449" s="320"/>
      <c r="D449" s="321"/>
      <c r="E449" s="143"/>
    </row>
    <row r="450" spans="1:5" ht="25.5">
      <c r="A450" s="192" t="s">
        <v>7</v>
      </c>
      <c r="B450" s="188" t="s">
        <v>8</v>
      </c>
      <c r="C450" s="188" t="s">
        <v>9</v>
      </c>
      <c r="D450" s="96" t="s">
        <v>10</v>
      </c>
      <c r="E450" s="139"/>
    </row>
    <row r="451" spans="1:5" ht="12.75">
      <c r="A451" s="316" t="s">
        <v>476</v>
      </c>
      <c r="B451" s="317"/>
      <c r="C451" s="317"/>
      <c r="D451" s="318"/>
      <c r="E451" s="140"/>
    </row>
    <row r="452" spans="1:5" s="19" customFormat="1" ht="12.75">
      <c r="A452" s="99" t="s">
        <v>28</v>
      </c>
      <c r="B452" s="239" t="s">
        <v>581</v>
      </c>
      <c r="C452" s="291">
        <v>2013</v>
      </c>
      <c r="D452" s="225">
        <v>1600</v>
      </c>
      <c r="E452" s="143"/>
    </row>
    <row r="453" spans="1:5" s="19" customFormat="1" ht="12.75">
      <c r="A453" s="99" t="s">
        <v>29</v>
      </c>
      <c r="B453" s="239" t="s">
        <v>581</v>
      </c>
      <c r="C453" s="291"/>
      <c r="D453" s="225">
        <v>1990</v>
      </c>
      <c r="E453" s="143"/>
    </row>
    <row r="454" spans="1:5" s="19" customFormat="1" ht="12.75">
      <c r="A454" s="99" t="s">
        <v>30</v>
      </c>
      <c r="B454" s="239" t="s">
        <v>580</v>
      </c>
      <c r="C454" s="291"/>
      <c r="D454" s="225">
        <v>2000</v>
      </c>
      <c r="E454" s="143"/>
    </row>
    <row r="455" spans="1:5" s="19" customFormat="1" ht="12.75">
      <c r="A455" s="99" t="s">
        <v>31</v>
      </c>
      <c r="B455" s="17" t="s">
        <v>581</v>
      </c>
      <c r="C455" s="291">
        <v>2015</v>
      </c>
      <c r="D455" s="112">
        <v>2200</v>
      </c>
      <c r="E455" s="143"/>
    </row>
    <row r="456" spans="1:5" s="19" customFormat="1" ht="12.75">
      <c r="A456" s="99" t="s">
        <v>32</v>
      </c>
      <c r="B456" s="239" t="s">
        <v>582</v>
      </c>
      <c r="C456" s="291"/>
      <c r="D456" s="225">
        <v>2730</v>
      </c>
      <c r="E456" s="143"/>
    </row>
    <row r="457" spans="1:5" s="19" customFormat="1" ht="12.75">
      <c r="A457" s="99" t="s">
        <v>33</v>
      </c>
      <c r="B457" s="15" t="s">
        <v>588</v>
      </c>
      <c r="C457" s="291"/>
      <c r="D457" s="230">
        <v>900</v>
      </c>
      <c r="E457" s="143"/>
    </row>
    <row r="458" spans="1:5" s="19" customFormat="1" ht="12.75">
      <c r="A458" s="99" t="s">
        <v>34</v>
      </c>
      <c r="B458" s="17" t="s">
        <v>579</v>
      </c>
      <c r="C458" s="291">
        <v>2016</v>
      </c>
      <c r="D458" s="112">
        <v>1799</v>
      </c>
      <c r="E458" s="143"/>
    </row>
    <row r="459" spans="1:5" s="19" customFormat="1" ht="12.75">
      <c r="A459" s="99" t="s">
        <v>35</v>
      </c>
      <c r="B459" s="239" t="s">
        <v>573</v>
      </c>
      <c r="C459" s="291"/>
      <c r="D459" s="225">
        <v>1109</v>
      </c>
      <c r="E459" s="144"/>
    </row>
    <row r="460" spans="1:5" s="19" customFormat="1" ht="12.75">
      <c r="A460" s="99" t="s">
        <v>36</v>
      </c>
      <c r="B460" s="17" t="s">
        <v>577</v>
      </c>
      <c r="C460" s="291">
        <v>2017</v>
      </c>
      <c r="D460" s="112">
        <v>2070</v>
      </c>
      <c r="E460" s="143"/>
    </row>
    <row r="461" spans="1:5" s="19" customFormat="1" ht="12.75">
      <c r="A461" s="99" t="s">
        <v>37</v>
      </c>
      <c r="B461" s="17" t="s">
        <v>578</v>
      </c>
      <c r="C461" s="291"/>
      <c r="D461" s="112">
        <v>2070</v>
      </c>
      <c r="E461" s="143"/>
    </row>
    <row r="462" spans="1:5" s="19" customFormat="1" ht="12.75">
      <c r="A462" s="99" t="s">
        <v>38</v>
      </c>
      <c r="B462" s="17" t="s">
        <v>566</v>
      </c>
      <c r="C462" s="291"/>
      <c r="D462" s="112">
        <v>5978</v>
      </c>
      <c r="E462" s="143"/>
    </row>
    <row r="463" spans="1:5" s="19" customFormat="1" ht="12.75">
      <c r="A463" s="99" t="s">
        <v>39</v>
      </c>
      <c r="B463" s="239" t="s">
        <v>574</v>
      </c>
      <c r="C463" s="291">
        <v>2018</v>
      </c>
      <c r="D463" s="225">
        <v>594.5</v>
      </c>
      <c r="E463" s="144"/>
    </row>
    <row r="464" spans="1:5" s="19" customFormat="1" ht="12.75">
      <c r="A464" s="99" t="s">
        <v>40</v>
      </c>
      <c r="B464" s="239" t="s">
        <v>575</v>
      </c>
      <c r="C464" s="291"/>
      <c r="D464" s="225">
        <v>594.5</v>
      </c>
      <c r="E464" s="144"/>
    </row>
    <row r="465" spans="1:5" s="19" customFormat="1" ht="12.75">
      <c r="A465" s="99" t="s">
        <v>41</v>
      </c>
      <c r="B465" s="17" t="s">
        <v>576</v>
      </c>
      <c r="C465" s="291"/>
      <c r="D465" s="112">
        <v>1189</v>
      </c>
      <c r="E465" s="143"/>
    </row>
    <row r="466" spans="1:5" s="19" customFormat="1" ht="12.75">
      <c r="A466" s="294" t="s">
        <v>460</v>
      </c>
      <c r="B466" s="295"/>
      <c r="C466" s="295"/>
      <c r="D466" s="98">
        <f>SUM(D452:D465)</f>
        <v>26824</v>
      </c>
      <c r="E466" s="143"/>
    </row>
    <row r="467" spans="1:5" s="19" customFormat="1" ht="12.75">
      <c r="A467" s="99" t="s">
        <v>28</v>
      </c>
      <c r="B467" s="239" t="s">
        <v>572</v>
      </c>
      <c r="C467" s="291">
        <v>2013</v>
      </c>
      <c r="D467" s="225">
        <v>1999</v>
      </c>
      <c r="E467" s="144"/>
    </row>
    <row r="468" spans="1:5" s="19" customFormat="1" ht="12.75">
      <c r="A468" s="99" t="s">
        <v>29</v>
      </c>
      <c r="B468" s="239" t="s">
        <v>571</v>
      </c>
      <c r="C468" s="291"/>
      <c r="D468" s="225">
        <v>1999</v>
      </c>
      <c r="E468" s="144"/>
    </row>
    <row r="469" spans="1:5" s="19" customFormat="1" ht="12.75">
      <c r="A469" s="99" t="s">
        <v>30</v>
      </c>
      <c r="B469" s="239" t="s">
        <v>569</v>
      </c>
      <c r="C469" s="240">
        <v>2014</v>
      </c>
      <c r="D469" s="225">
        <v>1345</v>
      </c>
      <c r="E469" s="144"/>
    </row>
    <row r="470" spans="1:5" s="19" customFormat="1" ht="12.75">
      <c r="A470" s="99" t="s">
        <v>31</v>
      </c>
      <c r="B470" s="239" t="s">
        <v>568</v>
      </c>
      <c r="C470" s="240">
        <v>2015</v>
      </c>
      <c r="D470" s="225">
        <v>2129</v>
      </c>
      <c r="E470" s="144"/>
    </row>
    <row r="471" spans="1:5" s="19" customFormat="1" ht="12.75">
      <c r="A471" s="99" t="s">
        <v>32</v>
      </c>
      <c r="B471" s="17" t="s">
        <v>567</v>
      </c>
      <c r="C471" s="10">
        <v>2018</v>
      </c>
      <c r="D471" s="112">
        <v>2549</v>
      </c>
      <c r="E471" s="144"/>
    </row>
    <row r="472" spans="1:5" s="19" customFormat="1" ht="12.75">
      <c r="A472" s="294" t="s">
        <v>460</v>
      </c>
      <c r="B472" s="295"/>
      <c r="C472" s="295"/>
      <c r="D472" s="115">
        <f>SUM(D467:D471)</f>
        <v>10021</v>
      </c>
      <c r="E472" s="144"/>
    </row>
    <row r="473" spans="1:5" ht="12.75">
      <c r="A473" s="316" t="s">
        <v>14</v>
      </c>
      <c r="B473" s="317"/>
      <c r="C473" s="317"/>
      <c r="D473" s="318"/>
      <c r="E473" s="144"/>
    </row>
    <row r="474" spans="1:5" ht="12.75">
      <c r="A474" s="99"/>
      <c r="B474" s="14" t="s">
        <v>418</v>
      </c>
      <c r="C474" s="25"/>
      <c r="D474" s="100"/>
      <c r="E474" s="144"/>
    </row>
    <row r="475" spans="1:5" ht="13.5" thickBot="1">
      <c r="A475" s="312" t="s">
        <v>460</v>
      </c>
      <c r="B475" s="313"/>
      <c r="C475" s="313"/>
      <c r="D475" s="101">
        <f>D474</f>
        <v>0</v>
      </c>
      <c r="E475" s="144"/>
    </row>
    <row r="476" spans="1:5" ht="12.75">
      <c r="A476" s="94"/>
      <c r="B476" s="94"/>
      <c r="C476" s="94"/>
      <c r="D476" s="95"/>
      <c r="E476" s="144"/>
    </row>
    <row r="477" spans="1:5" ht="13.5" thickBot="1">
      <c r="A477" s="94"/>
      <c r="B477" s="94"/>
      <c r="C477" s="94"/>
      <c r="D477" s="95"/>
      <c r="E477" s="144"/>
    </row>
    <row r="478" spans="1:5" s="19" customFormat="1" ht="12.75">
      <c r="A478" s="319" t="s">
        <v>781</v>
      </c>
      <c r="B478" s="320"/>
      <c r="C478" s="320"/>
      <c r="D478" s="321"/>
      <c r="E478" s="143"/>
    </row>
    <row r="479" spans="1:5" ht="25.5">
      <c r="A479" s="192" t="s">
        <v>7</v>
      </c>
      <c r="B479" s="188" t="s">
        <v>8</v>
      </c>
      <c r="C479" s="188" t="s">
        <v>9</v>
      </c>
      <c r="D479" s="96" t="s">
        <v>10</v>
      </c>
      <c r="E479" s="139"/>
    </row>
    <row r="480" spans="1:5" ht="12.75">
      <c r="A480" s="316" t="s">
        <v>476</v>
      </c>
      <c r="B480" s="317"/>
      <c r="C480" s="317"/>
      <c r="D480" s="318"/>
      <c r="E480" s="140"/>
    </row>
    <row r="481" spans="1:5" s="19" customFormat="1" ht="39" customHeight="1">
      <c r="A481" s="335" t="s">
        <v>817</v>
      </c>
      <c r="B481" s="336"/>
      <c r="C481" s="336"/>
      <c r="D481" s="157">
        <v>0</v>
      </c>
      <c r="E481" s="142"/>
    </row>
    <row r="482" spans="1:5" s="19" customFormat="1" ht="12.75">
      <c r="A482" s="294" t="s">
        <v>460</v>
      </c>
      <c r="B482" s="295"/>
      <c r="C482" s="295"/>
      <c r="D482" s="124">
        <v>0</v>
      </c>
      <c r="E482" s="142"/>
    </row>
    <row r="483" spans="1:5" s="19" customFormat="1" ht="12.75">
      <c r="A483" s="316" t="s">
        <v>477</v>
      </c>
      <c r="B483" s="317"/>
      <c r="C483" s="317"/>
      <c r="D483" s="318"/>
      <c r="E483" s="142"/>
    </row>
    <row r="484" spans="1:5" s="19" customFormat="1" ht="38.25" customHeight="1">
      <c r="A484" s="335" t="s">
        <v>817</v>
      </c>
      <c r="B484" s="336"/>
      <c r="C484" s="336"/>
      <c r="D484" s="157">
        <v>0</v>
      </c>
      <c r="E484" s="144"/>
    </row>
    <row r="485" spans="1:5" s="19" customFormat="1" ht="12.75">
      <c r="A485" s="294" t="s">
        <v>460</v>
      </c>
      <c r="B485" s="295"/>
      <c r="C485" s="295"/>
      <c r="D485" s="98">
        <v>0</v>
      </c>
      <c r="E485" s="144"/>
    </row>
    <row r="486" spans="1:5" ht="12.75">
      <c r="A486" s="316" t="s">
        <v>14</v>
      </c>
      <c r="B486" s="317"/>
      <c r="C486" s="317"/>
      <c r="D486" s="318"/>
      <c r="E486" s="144"/>
    </row>
    <row r="487" spans="1:5" ht="41.25" customHeight="1">
      <c r="A487" s="335" t="s">
        <v>817</v>
      </c>
      <c r="B487" s="336"/>
      <c r="C487" s="336"/>
      <c r="D487" s="158">
        <v>0</v>
      </c>
      <c r="E487" s="144"/>
    </row>
    <row r="488" spans="1:5" ht="13.5" thickBot="1">
      <c r="A488" s="312" t="s">
        <v>460</v>
      </c>
      <c r="B488" s="313"/>
      <c r="C488" s="313"/>
      <c r="D488" s="101">
        <v>0</v>
      </c>
      <c r="E488" s="144"/>
    </row>
    <row r="489" spans="1:5" ht="12.75">
      <c r="A489" s="94"/>
      <c r="B489" s="94"/>
      <c r="C489" s="94"/>
      <c r="D489" s="95"/>
      <c r="E489" s="144"/>
    </row>
    <row r="490" spans="1:5" ht="13.5" thickBot="1">
      <c r="A490" s="94"/>
      <c r="B490" s="94"/>
      <c r="C490" s="94"/>
      <c r="D490" s="95"/>
      <c r="E490" s="144"/>
    </row>
    <row r="491" spans="1:5" ht="12.75" customHeight="1">
      <c r="A491" s="325" t="s">
        <v>883</v>
      </c>
      <c r="B491" s="326"/>
      <c r="C491" s="326"/>
      <c r="D491" s="90">
        <f>SUM(D112,D187,D219,D232,D253,D270,D289,D307,D326,D340,D364,D393,D412,D438,D466,D482)</f>
        <v>737009.65</v>
      </c>
      <c r="E491" s="144"/>
    </row>
    <row r="492" spans="1:5" ht="12.75" customHeight="1">
      <c r="A492" s="327" t="s">
        <v>884</v>
      </c>
      <c r="B492" s="328"/>
      <c r="C492" s="328"/>
      <c r="D492" s="91">
        <f>SUM(D136,D209,D222,D235,D259,D275,D295,D310,D330,D343,D377,D396,D421,D443,D472,D485)</f>
        <v>279232.13</v>
      </c>
      <c r="E492" s="144"/>
    </row>
    <row r="493" spans="1:5" ht="12.75" customHeight="1" thickBot="1">
      <c r="A493" s="329" t="s">
        <v>475</v>
      </c>
      <c r="B493" s="330"/>
      <c r="C493" s="330"/>
      <c r="D493" s="92">
        <f>SUM(D140,D212,D225,D238,D262,D278,D300,D313,D333,D346,D380,D399,D424,D446,D475,D488)</f>
        <v>11424.53</v>
      </c>
      <c r="E493" s="144"/>
    </row>
    <row r="494" spans="1:5" ht="13.5" thickBot="1">
      <c r="A494" s="331" t="s">
        <v>461</v>
      </c>
      <c r="B494" s="332"/>
      <c r="C494" s="332"/>
      <c r="D494" s="93">
        <f>SUM(D491:D493)</f>
        <v>1027666.31</v>
      </c>
      <c r="E494" s="144"/>
    </row>
    <row r="495" spans="1:5" ht="12.75">
      <c r="A495" s="39"/>
      <c r="C495" s="27"/>
      <c r="D495" s="35"/>
      <c r="E495" s="144"/>
    </row>
    <row r="496" spans="1:5" ht="12.75">
      <c r="A496" s="39"/>
      <c r="C496" s="27"/>
      <c r="D496" s="35"/>
      <c r="E496" s="144"/>
    </row>
    <row r="497" spans="1:5" ht="12.75">
      <c r="A497" s="39"/>
      <c r="C497" s="27"/>
      <c r="D497" s="35"/>
      <c r="E497" s="144"/>
    </row>
    <row r="498" spans="1:5" ht="12.75">
      <c r="A498" s="39"/>
      <c r="C498" s="27"/>
      <c r="D498" s="35"/>
      <c r="E498" s="144"/>
    </row>
    <row r="499" spans="1:5" ht="12.75">
      <c r="A499" s="39"/>
      <c r="C499" s="27"/>
      <c r="D499" s="35"/>
      <c r="E499" s="144"/>
    </row>
    <row r="500" spans="1:5" ht="12.75">
      <c r="A500" s="39"/>
      <c r="C500" s="27"/>
      <c r="D500" s="35"/>
      <c r="E500" s="144"/>
    </row>
    <row r="501" spans="1:5" ht="12.75">
      <c r="A501" s="39"/>
      <c r="C501" s="27"/>
      <c r="D501" s="35"/>
      <c r="E501" s="144"/>
    </row>
    <row r="502" spans="1:5" ht="12.75">
      <c r="A502" s="39"/>
      <c r="C502" s="27"/>
      <c r="D502" s="35"/>
      <c r="E502" s="144"/>
    </row>
    <row r="503" spans="1:5" ht="12.75">
      <c r="A503" s="39"/>
      <c r="C503" s="27"/>
      <c r="D503" s="35"/>
      <c r="E503" s="144"/>
    </row>
    <row r="504" spans="1:5" ht="12.75">
      <c r="A504" s="39"/>
      <c r="C504" s="27"/>
      <c r="D504" s="35"/>
      <c r="E504" s="144"/>
    </row>
    <row r="505" spans="1:5" ht="12.75">
      <c r="A505" s="39"/>
      <c r="C505" s="27"/>
      <c r="D505" s="35"/>
      <c r="E505" s="144"/>
    </row>
    <row r="506" spans="1:5" ht="12.75">
      <c r="A506" s="39"/>
      <c r="C506" s="27"/>
      <c r="D506" s="35"/>
      <c r="E506" s="144"/>
    </row>
    <row r="507" spans="1:5" ht="12.75">
      <c r="A507" s="39"/>
      <c r="C507" s="27"/>
      <c r="D507" s="35"/>
      <c r="E507" s="144"/>
    </row>
    <row r="508" spans="1:5" ht="12.75">
      <c r="A508" s="39"/>
      <c r="C508" s="27"/>
      <c r="D508" s="35"/>
      <c r="E508" s="144"/>
    </row>
    <row r="509" spans="1:5" ht="12.75">
      <c r="A509" s="39"/>
      <c r="C509" s="27"/>
      <c r="D509" s="35"/>
      <c r="E509" s="144"/>
    </row>
    <row r="510" spans="1:5" ht="12.75">
      <c r="A510" s="39"/>
      <c r="C510" s="27"/>
      <c r="D510" s="35"/>
      <c r="E510" s="144"/>
    </row>
    <row r="511" spans="1:5" ht="12.75">
      <c r="A511" s="39"/>
      <c r="C511" s="27"/>
      <c r="D511" s="35"/>
      <c r="E511" s="144"/>
    </row>
    <row r="512" spans="1:5" ht="12.75">
      <c r="A512" s="39"/>
      <c r="C512" s="27"/>
      <c r="D512" s="35"/>
      <c r="E512" s="144"/>
    </row>
    <row r="513" spans="1:5" ht="12.75">
      <c r="A513" s="39"/>
      <c r="C513" s="27"/>
      <c r="D513" s="35"/>
      <c r="E513" s="144"/>
    </row>
    <row r="514" spans="1:5" ht="12.75">
      <c r="A514" s="39"/>
      <c r="C514" s="27"/>
      <c r="D514" s="35"/>
      <c r="E514" s="144"/>
    </row>
    <row r="515" spans="1:5" ht="12.75">
      <c r="A515" s="39"/>
      <c r="C515" s="27"/>
      <c r="D515" s="35"/>
      <c r="E515" s="144"/>
    </row>
    <row r="516" spans="1:5" ht="12.75">
      <c r="A516" s="39"/>
      <c r="C516" s="27"/>
      <c r="D516" s="35"/>
      <c r="E516" s="144"/>
    </row>
    <row r="517" spans="1:5" ht="12.75">
      <c r="A517" s="39"/>
      <c r="C517" s="27"/>
      <c r="D517" s="35"/>
      <c r="E517" s="144"/>
    </row>
    <row r="518" spans="1:5" ht="12.75">
      <c r="A518" s="39"/>
      <c r="C518" s="27"/>
      <c r="D518" s="35"/>
      <c r="E518" s="144"/>
    </row>
    <row r="519" spans="1:5" ht="12.75">
      <c r="A519" s="39"/>
      <c r="C519" s="27"/>
      <c r="D519" s="35"/>
      <c r="E519" s="144"/>
    </row>
    <row r="520" spans="1:5" ht="12.75">
      <c r="A520" s="39"/>
      <c r="C520" s="27"/>
      <c r="D520" s="35"/>
      <c r="E520" s="144"/>
    </row>
    <row r="521" spans="1:5" ht="12.75">
      <c r="A521" s="39"/>
      <c r="C521" s="27"/>
      <c r="D521" s="35"/>
      <c r="E521" s="144"/>
    </row>
    <row r="522" spans="1:5" ht="12.75">
      <c r="A522" s="39"/>
      <c r="C522" s="27"/>
      <c r="D522" s="35"/>
      <c r="E522" s="144"/>
    </row>
    <row r="523" spans="1:5" ht="12.75">
      <c r="A523" s="39"/>
      <c r="C523" s="27"/>
      <c r="D523" s="35"/>
      <c r="E523" s="144"/>
    </row>
    <row r="524" spans="1:5" ht="12.75">
      <c r="A524" s="39"/>
      <c r="C524" s="27"/>
      <c r="D524" s="35"/>
      <c r="E524" s="144"/>
    </row>
    <row r="525" spans="1:5" ht="12.75">
      <c r="A525" s="39"/>
      <c r="C525" s="27"/>
      <c r="D525" s="35"/>
      <c r="E525" s="144"/>
    </row>
    <row r="526" spans="1:5" ht="12.75">
      <c r="A526" s="39"/>
      <c r="C526" s="27"/>
      <c r="D526" s="35"/>
      <c r="E526" s="144"/>
    </row>
    <row r="527" spans="1:5" ht="12.75">
      <c r="A527" s="39"/>
      <c r="C527" s="27"/>
      <c r="D527" s="35"/>
      <c r="E527" s="144"/>
    </row>
    <row r="528" spans="1:5" ht="12.75">
      <c r="A528" s="39"/>
      <c r="C528" s="27"/>
      <c r="D528" s="35"/>
      <c r="E528" s="144"/>
    </row>
    <row r="529" spans="1:5" ht="12.75">
      <c r="A529" s="39"/>
      <c r="C529" s="27"/>
      <c r="D529" s="35"/>
      <c r="E529" s="144"/>
    </row>
    <row r="530" spans="1:5" ht="12.75">
      <c r="A530" s="39"/>
      <c r="C530" s="27"/>
      <c r="D530" s="35"/>
      <c r="E530" s="144"/>
    </row>
    <row r="531" spans="1:5" ht="12.75">
      <c r="A531" s="39"/>
      <c r="C531" s="27"/>
      <c r="D531" s="35"/>
      <c r="E531" s="144"/>
    </row>
    <row r="532" spans="1:5" ht="12.75">
      <c r="A532" s="39"/>
      <c r="C532" s="27"/>
      <c r="D532" s="35"/>
      <c r="E532" s="144"/>
    </row>
    <row r="533" spans="1:5" ht="12.75">
      <c r="A533" s="39"/>
      <c r="C533" s="27"/>
      <c r="D533" s="35"/>
      <c r="E533" s="144"/>
    </row>
    <row r="534" spans="1:5" ht="12.75">
      <c r="A534" s="39"/>
      <c r="C534" s="27"/>
      <c r="D534" s="35"/>
      <c r="E534" s="144"/>
    </row>
    <row r="535" spans="1:5" ht="12.75">
      <c r="A535" s="39"/>
      <c r="C535" s="27"/>
      <c r="D535" s="35"/>
      <c r="E535" s="144"/>
    </row>
    <row r="536" spans="1:5" ht="12.75">
      <c r="A536" s="39"/>
      <c r="C536" s="27"/>
      <c r="D536" s="35"/>
      <c r="E536" s="144"/>
    </row>
    <row r="537" spans="1:5" ht="12.75">
      <c r="A537" s="39"/>
      <c r="C537" s="27"/>
      <c r="D537" s="35"/>
      <c r="E537" s="144"/>
    </row>
    <row r="538" spans="1:5" ht="12.75">
      <c r="A538" s="39"/>
      <c r="C538" s="27"/>
      <c r="D538" s="35"/>
      <c r="E538" s="144"/>
    </row>
    <row r="539" spans="1:5" ht="12.75">
      <c r="A539" s="39"/>
      <c r="C539" s="27"/>
      <c r="D539" s="35"/>
      <c r="E539" s="144"/>
    </row>
    <row r="540" spans="1:5" ht="12.75">
      <c r="A540" s="39"/>
      <c r="C540" s="27"/>
      <c r="D540" s="35"/>
      <c r="E540" s="144"/>
    </row>
    <row r="541" spans="1:5" ht="12.75">
      <c r="A541" s="39"/>
      <c r="C541" s="27"/>
      <c r="D541" s="35"/>
      <c r="E541" s="144"/>
    </row>
    <row r="542" spans="1:5" ht="12.75">
      <c r="A542" s="39"/>
      <c r="C542" s="27"/>
      <c r="D542" s="35"/>
      <c r="E542" s="144"/>
    </row>
    <row r="543" spans="1:5" ht="12.75">
      <c r="A543" s="39"/>
      <c r="C543" s="27"/>
      <c r="D543" s="35"/>
      <c r="E543" s="144"/>
    </row>
    <row r="544" spans="1:5" ht="12.75">
      <c r="A544" s="39"/>
      <c r="C544" s="27"/>
      <c r="D544" s="35"/>
      <c r="E544" s="144"/>
    </row>
    <row r="545" spans="1:5" ht="12.75">
      <c r="A545" s="39"/>
      <c r="C545" s="27"/>
      <c r="D545" s="35"/>
      <c r="E545" s="144"/>
    </row>
    <row r="546" spans="1:5" ht="12.75">
      <c r="A546" s="39"/>
      <c r="C546" s="27"/>
      <c r="D546" s="35"/>
      <c r="E546" s="144"/>
    </row>
    <row r="547" spans="1:5" ht="12.75">
      <c r="A547" s="39"/>
      <c r="C547" s="27"/>
      <c r="D547" s="35"/>
      <c r="E547" s="144"/>
    </row>
    <row r="548" spans="1:5" ht="12.75">
      <c r="A548" s="39"/>
      <c r="C548" s="27"/>
      <c r="D548" s="35"/>
      <c r="E548" s="144"/>
    </row>
    <row r="549" spans="1:5" ht="12.75">
      <c r="A549" s="39"/>
      <c r="C549" s="27"/>
      <c r="D549" s="35"/>
      <c r="E549" s="144"/>
    </row>
    <row r="550" spans="1:5" ht="12.75">
      <c r="A550" s="39"/>
      <c r="C550" s="27"/>
      <c r="D550" s="35"/>
      <c r="E550" s="144"/>
    </row>
    <row r="551" spans="1:5" ht="12.75">
      <c r="A551" s="39"/>
      <c r="C551" s="27"/>
      <c r="D551" s="35"/>
      <c r="E551" s="144"/>
    </row>
    <row r="552" spans="1:5" ht="12.75">
      <c r="A552" s="39"/>
      <c r="C552" s="27"/>
      <c r="D552" s="35"/>
      <c r="E552" s="144"/>
    </row>
    <row r="553" spans="1:5" ht="12.75">
      <c r="A553" s="39"/>
      <c r="C553" s="27"/>
      <c r="D553" s="35"/>
      <c r="E553" s="144"/>
    </row>
    <row r="554" spans="1:5" ht="12.75">
      <c r="A554" s="39"/>
      <c r="C554" s="27"/>
      <c r="D554" s="35"/>
      <c r="E554" s="144"/>
    </row>
    <row r="555" spans="1:5" ht="12.75">
      <c r="A555" s="39"/>
      <c r="C555" s="27"/>
      <c r="D555" s="35"/>
      <c r="E555" s="144"/>
    </row>
    <row r="556" spans="1:5" ht="12.75">
      <c r="A556" s="39"/>
      <c r="C556" s="27"/>
      <c r="D556" s="35"/>
      <c r="E556" s="144"/>
    </row>
    <row r="557" spans="1:5" ht="12.75">
      <c r="A557" s="39"/>
      <c r="C557" s="27"/>
      <c r="D557" s="35"/>
      <c r="E557" s="144"/>
    </row>
    <row r="558" spans="1:5" ht="12.75">
      <c r="A558" s="39"/>
      <c r="C558" s="27"/>
      <c r="D558" s="35"/>
      <c r="E558" s="144"/>
    </row>
    <row r="559" spans="1:5" ht="12.75">
      <c r="A559" s="39"/>
      <c r="C559" s="27"/>
      <c r="D559" s="35"/>
      <c r="E559" s="144"/>
    </row>
    <row r="560" spans="1:5" ht="12.75">
      <c r="A560" s="39"/>
      <c r="C560" s="27"/>
      <c r="D560" s="35"/>
      <c r="E560" s="144"/>
    </row>
    <row r="561" spans="1:5" ht="12.75">
      <c r="A561" s="39"/>
      <c r="C561" s="27"/>
      <c r="D561" s="35"/>
      <c r="E561" s="144"/>
    </row>
    <row r="562" spans="1:5" ht="12.75">
      <c r="A562" s="39"/>
      <c r="C562" s="27"/>
      <c r="D562" s="35"/>
      <c r="E562" s="144"/>
    </row>
    <row r="563" spans="1:5" ht="12.75">
      <c r="A563" s="39"/>
      <c r="C563" s="27"/>
      <c r="D563" s="35"/>
      <c r="E563" s="144"/>
    </row>
    <row r="564" spans="1:5" ht="12.75">
      <c r="A564" s="39"/>
      <c r="C564" s="27"/>
      <c r="D564" s="35"/>
      <c r="E564" s="144"/>
    </row>
    <row r="565" spans="1:5" ht="12.75">
      <c r="A565" s="39"/>
      <c r="C565" s="27"/>
      <c r="D565" s="35"/>
      <c r="E565" s="144"/>
    </row>
    <row r="566" spans="1:5" ht="12.75">
      <c r="A566" s="39"/>
      <c r="C566" s="27"/>
      <c r="D566" s="35"/>
      <c r="E566" s="144"/>
    </row>
    <row r="567" spans="1:5" ht="12.75">
      <c r="A567" s="39"/>
      <c r="C567" s="27"/>
      <c r="D567" s="35"/>
      <c r="E567" s="144"/>
    </row>
    <row r="568" spans="1:5" ht="12.75">
      <c r="A568" s="39"/>
      <c r="C568" s="27"/>
      <c r="D568" s="35"/>
      <c r="E568" s="144"/>
    </row>
    <row r="569" spans="1:5" ht="12.75">
      <c r="A569" s="39"/>
      <c r="C569" s="27"/>
      <c r="D569" s="35"/>
      <c r="E569" s="144"/>
    </row>
    <row r="570" spans="1:5" ht="12.75">
      <c r="A570" s="39"/>
      <c r="C570" s="27"/>
      <c r="D570" s="35"/>
      <c r="E570" s="144"/>
    </row>
    <row r="571" spans="1:5" ht="12.75">
      <c r="A571" s="39"/>
      <c r="C571" s="27"/>
      <c r="D571" s="35"/>
      <c r="E571" s="144"/>
    </row>
    <row r="572" spans="1:5" ht="12.75">
      <c r="A572" s="39"/>
      <c r="C572" s="27"/>
      <c r="D572" s="35"/>
      <c r="E572" s="144"/>
    </row>
    <row r="573" spans="1:5" ht="12.75">
      <c r="A573" s="39"/>
      <c r="C573" s="27"/>
      <c r="D573" s="35"/>
      <c r="E573" s="144"/>
    </row>
    <row r="574" spans="1:5" ht="12.75">
      <c r="A574" s="39"/>
      <c r="C574" s="27"/>
      <c r="D574" s="35"/>
      <c r="E574" s="144"/>
    </row>
    <row r="575" spans="1:5" ht="12.75">
      <c r="A575" s="39"/>
      <c r="C575" s="27"/>
      <c r="D575" s="35"/>
      <c r="E575" s="144"/>
    </row>
    <row r="576" spans="1:5" ht="12.75">
      <c r="A576" s="39"/>
      <c r="C576" s="27"/>
      <c r="D576" s="35"/>
      <c r="E576" s="144"/>
    </row>
    <row r="577" spans="1:5" ht="12.75">
      <c r="A577" s="39"/>
      <c r="C577" s="27"/>
      <c r="D577" s="35"/>
      <c r="E577" s="144"/>
    </row>
    <row r="578" spans="1:5" ht="12.75">
      <c r="A578" s="39"/>
      <c r="C578" s="27"/>
      <c r="D578" s="35"/>
      <c r="E578" s="144"/>
    </row>
    <row r="579" spans="1:5" ht="12.75">
      <c r="A579" s="39"/>
      <c r="C579" s="27"/>
      <c r="D579" s="35"/>
      <c r="E579" s="144"/>
    </row>
    <row r="580" spans="1:5" ht="12.75">
      <c r="A580" s="39"/>
      <c r="C580" s="27"/>
      <c r="D580" s="35"/>
      <c r="E580" s="144"/>
    </row>
    <row r="581" spans="1:5" ht="12.75">
      <c r="A581" s="39"/>
      <c r="C581" s="27"/>
      <c r="D581" s="35"/>
      <c r="E581" s="144"/>
    </row>
    <row r="582" spans="1:5" ht="12.75">
      <c r="A582" s="39"/>
      <c r="C582" s="27"/>
      <c r="D582" s="35"/>
      <c r="E582" s="144"/>
    </row>
    <row r="583" spans="1:5" ht="12.75">
      <c r="A583" s="39"/>
      <c r="C583" s="27"/>
      <c r="D583" s="35"/>
      <c r="E583" s="144"/>
    </row>
    <row r="584" spans="1:5" ht="12.75">
      <c r="A584" s="39"/>
      <c r="C584" s="27"/>
      <c r="D584" s="35"/>
      <c r="E584" s="144"/>
    </row>
    <row r="585" spans="1:5" ht="12.75">
      <c r="A585" s="39"/>
      <c r="C585" s="27"/>
      <c r="D585" s="35"/>
      <c r="E585" s="144"/>
    </row>
    <row r="586" spans="1:5" ht="12.75">
      <c r="A586" s="39"/>
      <c r="C586" s="27"/>
      <c r="D586" s="35"/>
      <c r="E586" s="144"/>
    </row>
    <row r="587" spans="1:5" ht="12.75">
      <c r="A587" s="39"/>
      <c r="C587" s="27"/>
      <c r="D587" s="35"/>
      <c r="E587" s="144"/>
    </row>
    <row r="588" spans="1:5" ht="12.75">
      <c r="A588" s="39"/>
      <c r="C588" s="27"/>
      <c r="D588" s="35"/>
      <c r="E588" s="144"/>
    </row>
    <row r="589" spans="1:5" ht="12.75">
      <c r="A589" s="39"/>
      <c r="C589" s="27"/>
      <c r="D589" s="35"/>
      <c r="E589" s="144"/>
    </row>
    <row r="590" spans="1:5" ht="12.75">
      <c r="A590" s="39"/>
      <c r="C590" s="27"/>
      <c r="D590" s="35"/>
      <c r="E590" s="144"/>
    </row>
    <row r="591" spans="1:5" ht="12.75">
      <c r="A591" s="39"/>
      <c r="C591" s="27"/>
      <c r="D591" s="35"/>
      <c r="E591" s="144"/>
    </row>
    <row r="592" spans="1:5" ht="12.75">
      <c r="A592" s="39"/>
      <c r="C592" s="27"/>
      <c r="D592" s="35"/>
      <c r="E592" s="144"/>
    </row>
    <row r="593" spans="1:5" ht="12.75">
      <c r="A593" s="39"/>
      <c r="C593" s="27"/>
      <c r="D593" s="35"/>
      <c r="E593" s="144"/>
    </row>
    <row r="594" spans="1:5" ht="12.75">
      <c r="A594" s="39"/>
      <c r="C594" s="27"/>
      <c r="D594" s="35"/>
      <c r="E594" s="144"/>
    </row>
    <row r="595" spans="1:5" ht="12.75">
      <c r="A595" s="39"/>
      <c r="C595" s="27"/>
      <c r="D595" s="35"/>
      <c r="E595" s="144"/>
    </row>
    <row r="596" spans="1:5" ht="12.75">
      <c r="A596" s="39"/>
      <c r="C596" s="27"/>
      <c r="D596" s="35"/>
      <c r="E596" s="144"/>
    </row>
    <row r="597" spans="1:5" ht="12.75">
      <c r="A597" s="39"/>
      <c r="C597" s="27"/>
      <c r="D597" s="35"/>
      <c r="E597" s="144"/>
    </row>
    <row r="598" spans="1:5" ht="12.75">
      <c r="A598" s="39"/>
      <c r="C598" s="27"/>
      <c r="D598" s="35"/>
      <c r="E598" s="144"/>
    </row>
    <row r="599" spans="1:5" ht="12.75">
      <c r="A599" s="39"/>
      <c r="C599" s="27"/>
      <c r="D599" s="35"/>
      <c r="E599" s="144"/>
    </row>
    <row r="600" spans="1:5" ht="12.75">
      <c r="A600" s="39"/>
      <c r="C600" s="27"/>
      <c r="D600" s="35"/>
      <c r="E600" s="144"/>
    </row>
    <row r="601" spans="1:5" ht="12.75">
      <c r="A601" s="39"/>
      <c r="C601" s="27"/>
      <c r="D601" s="35"/>
      <c r="E601" s="144"/>
    </row>
    <row r="602" spans="1:5" ht="12.75">
      <c r="A602" s="39"/>
      <c r="C602" s="27"/>
      <c r="D602" s="35"/>
      <c r="E602" s="144"/>
    </row>
    <row r="603" spans="1:5" ht="12.75">
      <c r="A603" s="39"/>
      <c r="C603" s="27"/>
      <c r="D603" s="35"/>
      <c r="E603" s="144"/>
    </row>
    <row r="604" spans="1:5" ht="12.75">
      <c r="A604" s="39"/>
      <c r="C604" s="27"/>
      <c r="D604" s="35"/>
      <c r="E604" s="144"/>
    </row>
    <row r="605" spans="1:5" ht="12.75">
      <c r="A605" s="39"/>
      <c r="C605" s="27"/>
      <c r="D605" s="35"/>
      <c r="E605" s="144"/>
    </row>
    <row r="606" spans="1:5" ht="12.75">
      <c r="A606" s="39"/>
      <c r="C606" s="27"/>
      <c r="D606" s="35"/>
      <c r="E606" s="144"/>
    </row>
    <row r="607" spans="1:5" ht="12.75">
      <c r="A607" s="39"/>
      <c r="C607" s="27"/>
      <c r="D607" s="35"/>
      <c r="E607" s="144"/>
    </row>
    <row r="608" spans="1:5" ht="12.75">
      <c r="A608" s="39"/>
      <c r="C608" s="27"/>
      <c r="D608" s="35"/>
      <c r="E608" s="144"/>
    </row>
    <row r="609" spans="1:5" ht="12.75">
      <c r="A609" s="39"/>
      <c r="C609" s="27"/>
      <c r="D609" s="35"/>
      <c r="E609" s="144"/>
    </row>
    <row r="610" spans="1:5" ht="12.75">
      <c r="A610" s="39"/>
      <c r="C610" s="27"/>
      <c r="D610" s="35"/>
      <c r="E610" s="144"/>
    </row>
    <row r="611" spans="1:5" ht="12.75">
      <c r="A611" s="39"/>
      <c r="C611" s="27"/>
      <c r="D611" s="35"/>
      <c r="E611" s="144"/>
    </row>
    <row r="612" spans="1:5" ht="12.75">
      <c r="A612" s="39"/>
      <c r="C612" s="27"/>
      <c r="D612" s="35"/>
      <c r="E612" s="144"/>
    </row>
    <row r="613" spans="1:5" ht="12.75">
      <c r="A613" s="39"/>
      <c r="C613" s="27"/>
      <c r="D613" s="35"/>
      <c r="E613" s="144"/>
    </row>
    <row r="614" spans="1:5" ht="12.75">
      <c r="A614" s="39"/>
      <c r="C614" s="27"/>
      <c r="D614" s="35"/>
      <c r="E614" s="144"/>
    </row>
    <row r="615" spans="1:5" ht="12.75">
      <c r="A615" s="39"/>
      <c r="C615" s="27"/>
      <c r="D615" s="35"/>
      <c r="E615" s="144"/>
    </row>
    <row r="616" spans="1:5" ht="12.75">
      <c r="A616" s="39"/>
      <c r="C616" s="27"/>
      <c r="D616" s="35"/>
      <c r="E616" s="144"/>
    </row>
    <row r="617" spans="1:5" ht="12.75">
      <c r="A617" s="39"/>
      <c r="C617" s="27"/>
      <c r="D617" s="35"/>
      <c r="E617" s="144"/>
    </row>
    <row r="618" spans="1:5" ht="12.75">
      <c r="A618" s="39"/>
      <c r="C618" s="27"/>
      <c r="D618" s="35"/>
      <c r="E618" s="144"/>
    </row>
    <row r="619" spans="1:5" ht="12.75">
      <c r="A619" s="39"/>
      <c r="C619" s="27"/>
      <c r="D619" s="35"/>
      <c r="E619" s="144"/>
    </row>
    <row r="620" spans="1:5" ht="12.75">
      <c r="A620" s="39"/>
      <c r="C620" s="27"/>
      <c r="D620" s="35"/>
      <c r="E620" s="144"/>
    </row>
    <row r="621" spans="1:5" ht="12.75">
      <c r="A621" s="39"/>
      <c r="C621" s="27"/>
      <c r="D621" s="35"/>
      <c r="E621" s="144"/>
    </row>
    <row r="622" spans="1:5" ht="12.75">
      <c r="A622" s="39"/>
      <c r="C622" s="27"/>
      <c r="D622" s="35"/>
      <c r="E622" s="144"/>
    </row>
    <row r="623" spans="1:5" ht="12.75">
      <c r="A623" s="39"/>
      <c r="C623" s="27"/>
      <c r="D623" s="35"/>
      <c r="E623" s="144"/>
    </row>
    <row r="624" spans="1:5" ht="12.75">
      <c r="A624" s="39"/>
      <c r="C624" s="27"/>
      <c r="D624" s="35"/>
      <c r="E624" s="144"/>
    </row>
    <row r="625" spans="1:5" ht="12.75">
      <c r="A625" s="39"/>
      <c r="C625" s="27"/>
      <c r="D625" s="35"/>
      <c r="E625" s="144"/>
    </row>
    <row r="626" spans="1:5" ht="12.75">
      <c r="A626" s="39"/>
      <c r="C626" s="27"/>
      <c r="D626" s="35"/>
      <c r="E626" s="144"/>
    </row>
    <row r="627" spans="1:5" ht="12.75">
      <c r="A627" s="39"/>
      <c r="C627" s="27"/>
      <c r="D627" s="35"/>
      <c r="E627" s="144"/>
    </row>
    <row r="628" spans="1:5" ht="12.75">
      <c r="A628" s="39"/>
      <c r="C628" s="27"/>
      <c r="D628" s="35"/>
      <c r="E628" s="144"/>
    </row>
    <row r="629" spans="1:5" ht="12.75">
      <c r="A629" s="39"/>
      <c r="C629" s="27"/>
      <c r="D629" s="35"/>
      <c r="E629" s="144"/>
    </row>
    <row r="630" spans="1:5" ht="12.75">
      <c r="A630" s="39"/>
      <c r="C630" s="27"/>
      <c r="D630" s="35"/>
      <c r="E630" s="144"/>
    </row>
    <row r="631" spans="1:5" ht="12.75">
      <c r="A631" s="39"/>
      <c r="C631" s="27"/>
      <c r="D631" s="35"/>
      <c r="E631" s="144"/>
    </row>
    <row r="632" spans="1:5" ht="12.75">
      <c r="A632" s="39"/>
      <c r="C632" s="27"/>
      <c r="D632" s="35"/>
      <c r="E632" s="144"/>
    </row>
    <row r="633" spans="1:5" ht="12.75">
      <c r="A633" s="39"/>
      <c r="C633" s="27"/>
      <c r="D633" s="35"/>
      <c r="E633" s="144"/>
    </row>
    <row r="634" spans="1:5" ht="12.75">
      <c r="A634" s="39"/>
      <c r="C634" s="27"/>
      <c r="D634" s="35"/>
      <c r="E634" s="144"/>
    </row>
    <row r="635" spans="1:5" ht="12.75">
      <c r="A635" s="39"/>
      <c r="C635" s="27"/>
      <c r="D635" s="35"/>
      <c r="E635" s="144"/>
    </row>
    <row r="636" spans="1:5" ht="12.75">
      <c r="A636" s="39"/>
      <c r="C636" s="27"/>
      <c r="D636" s="35"/>
      <c r="E636" s="144"/>
    </row>
    <row r="637" spans="1:5" ht="12.75">
      <c r="A637" s="39"/>
      <c r="C637" s="27"/>
      <c r="D637" s="35"/>
      <c r="E637" s="144"/>
    </row>
    <row r="638" spans="1:5" ht="12.75">
      <c r="A638" s="39"/>
      <c r="C638" s="27"/>
      <c r="D638" s="35"/>
      <c r="E638" s="144"/>
    </row>
    <row r="639" spans="1:5" ht="12.75">
      <c r="A639" s="39"/>
      <c r="C639" s="27"/>
      <c r="D639" s="35"/>
      <c r="E639" s="144"/>
    </row>
    <row r="640" spans="1:5" ht="12.75">
      <c r="A640" s="39"/>
      <c r="C640" s="27"/>
      <c r="D640" s="35"/>
      <c r="E640" s="144"/>
    </row>
    <row r="641" spans="1:5" ht="12.75">
      <c r="A641" s="39"/>
      <c r="C641" s="27"/>
      <c r="D641" s="35"/>
      <c r="E641" s="144"/>
    </row>
    <row r="642" spans="1:5" ht="12.75">
      <c r="A642" s="39"/>
      <c r="C642" s="27"/>
      <c r="D642" s="35"/>
      <c r="E642" s="144"/>
    </row>
    <row r="643" spans="1:5" ht="12.75">
      <c r="A643" s="39"/>
      <c r="C643" s="27"/>
      <c r="D643" s="35"/>
      <c r="E643" s="144"/>
    </row>
    <row r="644" spans="1:5" ht="12.75">
      <c r="A644" s="39"/>
      <c r="C644" s="27"/>
      <c r="D644" s="35"/>
      <c r="E644" s="144"/>
    </row>
    <row r="645" spans="1:5" ht="12.75">
      <c r="A645" s="39"/>
      <c r="C645" s="27"/>
      <c r="D645" s="35"/>
      <c r="E645" s="144"/>
    </row>
    <row r="646" spans="1:5" ht="12.75">
      <c r="A646" s="39"/>
      <c r="C646" s="27"/>
      <c r="D646" s="35"/>
      <c r="E646" s="144"/>
    </row>
    <row r="647" spans="1:5" ht="12.75">
      <c r="A647" s="39"/>
      <c r="C647" s="27"/>
      <c r="D647" s="35"/>
      <c r="E647" s="144"/>
    </row>
    <row r="648" spans="1:5" ht="12.75">
      <c r="A648" s="39"/>
      <c r="C648" s="27"/>
      <c r="D648" s="35"/>
      <c r="E648" s="144"/>
    </row>
    <row r="649" spans="1:5" ht="12.75">
      <c r="A649" s="39"/>
      <c r="C649" s="27"/>
      <c r="D649" s="35"/>
      <c r="E649" s="144"/>
    </row>
    <row r="650" spans="1:5" ht="12.75">
      <c r="A650" s="39"/>
      <c r="C650" s="27"/>
      <c r="D650" s="35"/>
      <c r="E650" s="144"/>
    </row>
    <row r="651" spans="1:5" ht="12.75">
      <c r="A651" s="39"/>
      <c r="C651" s="27"/>
      <c r="D651" s="35"/>
      <c r="E651" s="144"/>
    </row>
    <row r="652" spans="1:5" ht="12.75">
      <c r="A652" s="39"/>
      <c r="C652" s="27"/>
      <c r="D652" s="35"/>
      <c r="E652" s="144"/>
    </row>
    <row r="653" spans="1:5" ht="12.75">
      <c r="A653" s="39"/>
      <c r="C653" s="27"/>
      <c r="D653" s="35"/>
      <c r="E653" s="144"/>
    </row>
    <row r="654" spans="1:5" ht="12.75">
      <c r="A654" s="39"/>
      <c r="C654" s="27"/>
      <c r="D654" s="35"/>
      <c r="E654" s="144"/>
    </row>
    <row r="655" spans="1:5" ht="12.75">
      <c r="A655" s="39"/>
      <c r="C655" s="27"/>
      <c r="D655" s="35"/>
      <c r="E655" s="144"/>
    </row>
    <row r="656" spans="1:5" ht="12.75">
      <c r="A656" s="39"/>
      <c r="C656" s="27"/>
      <c r="D656" s="35"/>
      <c r="E656" s="144"/>
    </row>
    <row r="657" spans="1:5" ht="12.75">
      <c r="A657" s="39"/>
      <c r="C657" s="27"/>
      <c r="D657" s="35"/>
      <c r="E657" s="144"/>
    </row>
    <row r="658" spans="1:5" ht="12.75">
      <c r="A658" s="39"/>
      <c r="C658" s="27"/>
      <c r="D658" s="35"/>
      <c r="E658" s="144"/>
    </row>
    <row r="659" spans="1:5" ht="12.75">
      <c r="A659" s="39"/>
      <c r="C659" s="27"/>
      <c r="D659" s="35"/>
      <c r="E659" s="144"/>
    </row>
    <row r="660" spans="1:5" ht="12.75">
      <c r="A660" s="39"/>
      <c r="C660" s="27"/>
      <c r="D660" s="35"/>
      <c r="E660" s="144"/>
    </row>
    <row r="661" spans="1:5" ht="12.75">
      <c r="A661" s="39"/>
      <c r="C661" s="27"/>
      <c r="D661" s="35"/>
      <c r="E661" s="144"/>
    </row>
    <row r="662" spans="1:5" ht="12.75">
      <c r="A662" s="39"/>
      <c r="C662" s="27"/>
      <c r="D662" s="35"/>
      <c r="E662" s="144"/>
    </row>
    <row r="663" spans="1:5" ht="12.75">
      <c r="A663" s="39"/>
      <c r="C663" s="27"/>
      <c r="D663" s="35"/>
      <c r="E663" s="144"/>
    </row>
    <row r="664" spans="1:5" ht="12.75">
      <c r="A664" s="39"/>
      <c r="C664" s="27"/>
      <c r="D664" s="35"/>
      <c r="E664" s="144"/>
    </row>
    <row r="665" spans="1:5" ht="12.75">
      <c r="A665" s="39"/>
      <c r="C665" s="27"/>
      <c r="D665" s="35"/>
      <c r="E665" s="144"/>
    </row>
    <row r="666" spans="1:5" ht="12.75">
      <c r="A666" s="39"/>
      <c r="C666" s="27"/>
      <c r="D666" s="35"/>
      <c r="E666" s="144"/>
    </row>
    <row r="667" spans="1:5" ht="12.75">
      <c r="A667" s="39"/>
      <c r="C667" s="27"/>
      <c r="D667" s="35"/>
      <c r="E667" s="144"/>
    </row>
    <row r="668" spans="1:5" ht="12.75">
      <c r="A668" s="39"/>
      <c r="C668" s="27"/>
      <c r="D668" s="35"/>
      <c r="E668" s="144"/>
    </row>
    <row r="669" spans="1:5" ht="12.75">
      <c r="A669" s="39"/>
      <c r="C669" s="27"/>
      <c r="D669" s="35"/>
      <c r="E669" s="144"/>
    </row>
    <row r="670" spans="1:5" ht="12.75">
      <c r="A670" s="39"/>
      <c r="C670" s="27"/>
      <c r="D670" s="35"/>
      <c r="E670" s="144"/>
    </row>
    <row r="671" spans="1:5" ht="12.75">
      <c r="A671" s="39"/>
      <c r="C671" s="27"/>
      <c r="D671" s="35"/>
      <c r="E671" s="144"/>
    </row>
    <row r="672" spans="1:5" ht="12.75">
      <c r="A672" s="39"/>
      <c r="C672" s="27"/>
      <c r="D672" s="35"/>
      <c r="E672" s="144"/>
    </row>
    <row r="673" spans="1:5" ht="12.75">
      <c r="A673" s="39"/>
      <c r="C673" s="27"/>
      <c r="D673" s="35"/>
      <c r="E673" s="144"/>
    </row>
    <row r="674" spans="1:5" ht="12.75">
      <c r="A674" s="39"/>
      <c r="C674" s="27"/>
      <c r="D674" s="35"/>
      <c r="E674" s="144"/>
    </row>
    <row r="675" spans="1:5" ht="12.75">
      <c r="A675" s="39"/>
      <c r="C675" s="27"/>
      <c r="D675" s="35"/>
      <c r="E675" s="144"/>
    </row>
    <row r="676" spans="1:5" ht="12.75">
      <c r="A676" s="39"/>
      <c r="C676" s="27"/>
      <c r="D676" s="35"/>
      <c r="E676" s="144"/>
    </row>
    <row r="677" spans="1:5" ht="12.75">
      <c r="A677" s="39"/>
      <c r="C677" s="27"/>
      <c r="D677" s="35"/>
      <c r="E677" s="144"/>
    </row>
    <row r="678" spans="1:5" ht="12.75">
      <c r="A678" s="39"/>
      <c r="C678" s="27"/>
      <c r="D678" s="35"/>
      <c r="E678" s="144"/>
    </row>
    <row r="679" spans="1:5" ht="12.75">
      <c r="A679" s="39"/>
      <c r="C679" s="27"/>
      <c r="D679" s="35"/>
      <c r="E679" s="144"/>
    </row>
    <row r="680" spans="1:5" ht="12.75">
      <c r="A680" s="39"/>
      <c r="C680" s="27"/>
      <c r="D680" s="35"/>
      <c r="E680" s="144"/>
    </row>
    <row r="681" spans="1:5" ht="12.75">
      <c r="A681" s="39"/>
      <c r="C681" s="27"/>
      <c r="D681" s="35"/>
      <c r="E681" s="144"/>
    </row>
    <row r="682" spans="1:5" ht="12.75">
      <c r="A682" s="39"/>
      <c r="C682" s="27"/>
      <c r="D682" s="35"/>
      <c r="E682" s="144"/>
    </row>
    <row r="683" spans="1:5" ht="12.75">
      <c r="A683" s="39"/>
      <c r="C683" s="27"/>
      <c r="D683" s="35"/>
      <c r="E683" s="144"/>
    </row>
    <row r="684" spans="1:5" ht="12.75">
      <c r="A684" s="39"/>
      <c r="C684" s="27"/>
      <c r="D684" s="35"/>
      <c r="E684" s="144"/>
    </row>
    <row r="685" spans="1:5" ht="12.75">
      <c r="A685" s="39"/>
      <c r="C685" s="27"/>
      <c r="D685" s="35"/>
      <c r="E685" s="144"/>
    </row>
    <row r="686" spans="1:5" ht="12.75">
      <c r="A686" s="39"/>
      <c r="C686" s="27"/>
      <c r="D686" s="35"/>
      <c r="E686" s="144"/>
    </row>
    <row r="687" spans="1:5" ht="12.75">
      <c r="A687" s="39"/>
      <c r="C687" s="27"/>
      <c r="D687" s="35"/>
      <c r="E687" s="144"/>
    </row>
    <row r="688" spans="1:5" ht="12.75">
      <c r="A688" s="39"/>
      <c r="C688" s="27"/>
      <c r="D688" s="35"/>
      <c r="E688" s="144"/>
    </row>
    <row r="689" spans="1:5" ht="12.75">
      <c r="A689" s="39"/>
      <c r="C689" s="27"/>
      <c r="D689" s="35"/>
      <c r="E689" s="144"/>
    </row>
    <row r="690" spans="1:5" ht="12.75">
      <c r="A690" s="39"/>
      <c r="C690" s="27"/>
      <c r="D690" s="35"/>
      <c r="E690" s="144"/>
    </row>
    <row r="691" spans="1:5" ht="12.75">
      <c r="A691" s="39"/>
      <c r="C691" s="27"/>
      <c r="D691" s="35"/>
      <c r="E691" s="144"/>
    </row>
    <row r="692" spans="1:5" ht="12.75">
      <c r="A692" s="39"/>
      <c r="C692" s="27"/>
      <c r="D692" s="35"/>
      <c r="E692" s="144"/>
    </row>
    <row r="693" spans="1:5" ht="12.75">
      <c r="A693" s="39"/>
      <c r="C693" s="27"/>
      <c r="D693" s="35"/>
      <c r="E693" s="144"/>
    </row>
    <row r="694" spans="1:5" ht="12.75">
      <c r="A694" s="39"/>
      <c r="C694" s="27"/>
      <c r="D694" s="35"/>
      <c r="E694" s="144"/>
    </row>
    <row r="695" spans="1:5" ht="12.75">
      <c r="A695" s="39"/>
      <c r="C695" s="27"/>
      <c r="D695" s="35"/>
      <c r="E695" s="144"/>
    </row>
    <row r="696" spans="1:5" ht="12.75">
      <c r="A696" s="39"/>
      <c r="C696" s="27"/>
      <c r="D696" s="35"/>
      <c r="E696" s="144"/>
    </row>
    <row r="697" spans="1:5" ht="12.75">
      <c r="A697" s="39"/>
      <c r="C697" s="27"/>
      <c r="D697" s="35"/>
      <c r="E697" s="144"/>
    </row>
    <row r="698" spans="1:5" ht="12.75">
      <c r="A698" s="39"/>
      <c r="C698" s="27"/>
      <c r="D698" s="35"/>
      <c r="E698" s="144"/>
    </row>
    <row r="699" spans="1:5" ht="12.75">
      <c r="A699" s="39"/>
      <c r="C699" s="27"/>
      <c r="D699" s="35"/>
      <c r="E699" s="144"/>
    </row>
    <row r="700" spans="1:5" ht="12.75">
      <c r="A700" s="39"/>
      <c r="C700" s="27"/>
      <c r="D700" s="35"/>
      <c r="E700" s="144"/>
    </row>
    <row r="701" spans="1:5" ht="12.75">
      <c r="A701" s="39"/>
      <c r="C701" s="27"/>
      <c r="D701" s="35"/>
      <c r="E701" s="144"/>
    </row>
    <row r="702" spans="1:5" ht="12.75">
      <c r="A702" s="39"/>
      <c r="C702" s="27"/>
      <c r="D702" s="35"/>
      <c r="E702" s="144"/>
    </row>
    <row r="703" spans="1:5" ht="12.75">
      <c r="A703" s="39"/>
      <c r="C703" s="27"/>
      <c r="D703" s="35"/>
      <c r="E703" s="144"/>
    </row>
    <row r="704" spans="1:5" ht="12.75">
      <c r="A704" s="39"/>
      <c r="C704" s="27"/>
      <c r="D704" s="35"/>
      <c r="E704" s="144"/>
    </row>
    <row r="705" spans="1:5" ht="12.75">
      <c r="A705" s="39"/>
      <c r="C705" s="27"/>
      <c r="D705" s="35"/>
      <c r="E705" s="144"/>
    </row>
    <row r="706" spans="1:5" ht="12.75">
      <c r="A706" s="39"/>
      <c r="C706" s="27"/>
      <c r="D706" s="35"/>
      <c r="E706" s="144"/>
    </row>
    <row r="707" spans="1:5" ht="12.75">
      <c r="A707" s="39"/>
      <c r="C707" s="27"/>
      <c r="D707" s="35"/>
      <c r="E707" s="144"/>
    </row>
    <row r="708" spans="1:5" ht="12.75">
      <c r="A708" s="39"/>
      <c r="C708" s="27"/>
      <c r="D708" s="35"/>
      <c r="E708" s="144"/>
    </row>
    <row r="709" spans="1:5" ht="12.75">
      <c r="A709" s="39"/>
      <c r="C709" s="27"/>
      <c r="D709" s="35"/>
      <c r="E709" s="144"/>
    </row>
    <row r="710" spans="1:5" ht="12.75">
      <c r="A710" s="39"/>
      <c r="C710" s="27"/>
      <c r="D710" s="35"/>
      <c r="E710" s="144"/>
    </row>
    <row r="711" spans="1:5" ht="12.75">
      <c r="A711" s="39"/>
      <c r="C711" s="27"/>
      <c r="D711" s="35"/>
      <c r="E711" s="144"/>
    </row>
    <row r="712" spans="1:5" ht="12.75">
      <c r="A712" s="39"/>
      <c r="C712" s="27"/>
      <c r="D712" s="35"/>
      <c r="E712" s="144"/>
    </row>
    <row r="713" spans="1:5" ht="12.75">
      <c r="A713" s="39"/>
      <c r="C713" s="27"/>
      <c r="D713" s="35"/>
      <c r="E713" s="144"/>
    </row>
    <row r="714" spans="1:5" ht="12.75">
      <c r="A714" s="39"/>
      <c r="C714" s="27"/>
      <c r="D714" s="35"/>
      <c r="E714" s="144"/>
    </row>
    <row r="715" spans="1:5" ht="12.75">
      <c r="A715" s="39"/>
      <c r="C715" s="27"/>
      <c r="D715" s="35"/>
      <c r="E715" s="144"/>
    </row>
    <row r="716" spans="1:5" ht="12.75">
      <c r="A716" s="39"/>
      <c r="C716" s="27"/>
      <c r="D716" s="35"/>
      <c r="E716" s="144"/>
    </row>
    <row r="717" spans="1:5" ht="12.75">
      <c r="A717" s="39"/>
      <c r="C717" s="27"/>
      <c r="D717" s="35"/>
      <c r="E717" s="144"/>
    </row>
    <row r="718" spans="1:5" ht="12.75">
      <c r="A718" s="39"/>
      <c r="C718" s="27"/>
      <c r="D718" s="35"/>
      <c r="E718" s="144"/>
    </row>
    <row r="719" spans="1:5" ht="12.75">
      <c r="A719" s="39"/>
      <c r="C719" s="27"/>
      <c r="D719" s="35"/>
      <c r="E719" s="144"/>
    </row>
    <row r="720" spans="1:5" ht="12.75">
      <c r="A720" s="39"/>
      <c r="C720" s="27"/>
      <c r="D720" s="35"/>
      <c r="E720" s="144"/>
    </row>
    <row r="721" spans="1:5" ht="12.75">
      <c r="A721" s="39"/>
      <c r="C721" s="27"/>
      <c r="D721" s="35"/>
      <c r="E721" s="144"/>
    </row>
    <row r="722" spans="1:5" ht="12.75">
      <c r="A722" s="39"/>
      <c r="C722" s="27"/>
      <c r="D722" s="35"/>
      <c r="E722" s="144"/>
    </row>
    <row r="723" spans="1:5" ht="12.75">
      <c r="A723" s="39"/>
      <c r="C723" s="27"/>
      <c r="D723" s="35"/>
      <c r="E723" s="144"/>
    </row>
    <row r="724" spans="1:5" ht="12.75">
      <c r="A724" s="39"/>
      <c r="C724" s="27"/>
      <c r="D724" s="35"/>
      <c r="E724" s="144"/>
    </row>
    <row r="725" spans="1:5" ht="12.75">
      <c r="A725" s="39"/>
      <c r="C725" s="27"/>
      <c r="D725" s="35"/>
      <c r="E725" s="144"/>
    </row>
    <row r="726" spans="1:5" ht="12.75">
      <c r="A726" s="39"/>
      <c r="C726" s="27"/>
      <c r="D726" s="35"/>
      <c r="E726" s="144"/>
    </row>
    <row r="727" spans="1:5" ht="12.75">
      <c r="A727" s="39"/>
      <c r="C727" s="27"/>
      <c r="D727" s="35"/>
      <c r="E727" s="144"/>
    </row>
    <row r="728" spans="1:5" ht="12.75">
      <c r="A728" s="39"/>
      <c r="C728" s="27"/>
      <c r="D728" s="35"/>
      <c r="E728" s="144"/>
    </row>
    <row r="729" spans="1:5" ht="12.75">
      <c r="A729" s="39"/>
      <c r="C729" s="27"/>
      <c r="D729" s="35"/>
      <c r="E729" s="144"/>
    </row>
    <row r="730" spans="1:5" ht="12.75">
      <c r="A730" s="39"/>
      <c r="C730" s="27"/>
      <c r="D730" s="35"/>
      <c r="E730" s="144"/>
    </row>
    <row r="731" spans="1:5" ht="12.75">
      <c r="A731" s="39"/>
      <c r="C731" s="27"/>
      <c r="D731" s="35"/>
      <c r="E731" s="144"/>
    </row>
    <row r="732" spans="1:5" ht="12.75">
      <c r="A732" s="39"/>
      <c r="C732" s="27"/>
      <c r="D732" s="35"/>
      <c r="E732" s="144"/>
    </row>
    <row r="733" spans="1:5" ht="12.75">
      <c r="A733" s="39"/>
      <c r="C733" s="27"/>
      <c r="D733" s="35"/>
      <c r="E733" s="144"/>
    </row>
    <row r="734" spans="1:5" ht="12.75">
      <c r="A734" s="39"/>
      <c r="C734" s="27"/>
      <c r="D734" s="35"/>
      <c r="E734" s="144"/>
    </row>
    <row r="735" spans="1:5" ht="12.75">
      <c r="A735" s="39"/>
      <c r="C735" s="27"/>
      <c r="D735" s="35"/>
      <c r="E735" s="144"/>
    </row>
    <row r="736" spans="1:5" ht="12.75">
      <c r="A736" s="39"/>
      <c r="C736" s="27"/>
      <c r="D736" s="35"/>
      <c r="E736" s="144"/>
    </row>
    <row r="737" spans="1:5" ht="12.75">
      <c r="A737" s="39"/>
      <c r="C737" s="27"/>
      <c r="D737" s="35"/>
      <c r="E737" s="144"/>
    </row>
    <row r="738" spans="1:5" ht="12.75">
      <c r="A738" s="39"/>
      <c r="C738" s="27"/>
      <c r="D738" s="35"/>
      <c r="E738" s="144"/>
    </row>
    <row r="739" spans="1:5" ht="12.75">
      <c r="A739" s="39"/>
      <c r="C739" s="27"/>
      <c r="D739" s="35"/>
      <c r="E739" s="144"/>
    </row>
    <row r="740" spans="1:5" ht="12.75">
      <c r="A740" s="39"/>
      <c r="C740" s="27"/>
      <c r="D740" s="35"/>
      <c r="E740" s="144"/>
    </row>
    <row r="741" spans="1:5" ht="12.75">
      <c r="A741" s="39"/>
      <c r="C741" s="27"/>
      <c r="D741" s="35"/>
      <c r="E741" s="144"/>
    </row>
    <row r="742" spans="1:5" ht="12.75">
      <c r="A742" s="39"/>
      <c r="C742" s="27"/>
      <c r="D742" s="35"/>
      <c r="E742" s="144"/>
    </row>
    <row r="743" spans="1:5" ht="12.75">
      <c r="A743" s="39"/>
      <c r="C743" s="27"/>
      <c r="D743" s="35"/>
      <c r="E743" s="144"/>
    </row>
    <row r="744" spans="1:5" ht="12.75">
      <c r="A744" s="39"/>
      <c r="C744" s="27"/>
      <c r="D744" s="35"/>
      <c r="E744" s="144"/>
    </row>
    <row r="745" spans="1:5" ht="12.75">
      <c r="A745" s="39"/>
      <c r="C745" s="27"/>
      <c r="D745" s="35"/>
      <c r="E745" s="144"/>
    </row>
    <row r="746" spans="1:5" ht="12.75">
      <c r="A746" s="39"/>
      <c r="C746" s="27"/>
      <c r="D746" s="35"/>
      <c r="E746" s="144"/>
    </row>
    <row r="747" spans="1:5" ht="12.75">
      <c r="A747" s="39"/>
      <c r="C747" s="27"/>
      <c r="D747" s="35"/>
      <c r="E747" s="144"/>
    </row>
    <row r="748" spans="1:5" ht="12.75">
      <c r="A748" s="39"/>
      <c r="C748" s="27"/>
      <c r="D748" s="35"/>
      <c r="E748" s="144"/>
    </row>
    <row r="749" spans="1:5" ht="12.75">
      <c r="A749" s="39"/>
      <c r="C749" s="27"/>
      <c r="D749" s="35"/>
      <c r="E749" s="144"/>
    </row>
    <row r="750" spans="1:5" ht="12.75">
      <c r="A750" s="39"/>
      <c r="C750" s="27"/>
      <c r="D750" s="35"/>
      <c r="E750" s="144"/>
    </row>
    <row r="751" spans="1:5" ht="12.75">
      <c r="A751" s="39"/>
      <c r="C751" s="27"/>
      <c r="D751" s="35"/>
      <c r="E751" s="144"/>
    </row>
    <row r="752" spans="1:5" ht="12.75">
      <c r="A752" s="39"/>
      <c r="C752" s="27"/>
      <c r="D752" s="35"/>
      <c r="E752" s="144"/>
    </row>
    <row r="753" spans="1:5" ht="12.75">
      <c r="A753" s="39"/>
      <c r="C753" s="27"/>
      <c r="D753" s="35"/>
      <c r="E753" s="144"/>
    </row>
    <row r="754" spans="1:5" ht="12.75">
      <c r="A754" s="39"/>
      <c r="C754" s="27"/>
      <c r="D754" s="35"/>
      <c r="E754" s="144"/>
    </row>
    <row r="755" spans="1:5" ht="12.75">
      <c r="A755" s="39"/>
      <c r="C755" s="27"/>
      <c r="D755" s="35"/>
      <c r="E755" s="144"/>
    </row>
    <row r="756" spans="1:5" ht="12.75">
      <c r="A756" s="39"/>
      <c r="C756" s="27"/>
      <c r="D756" s="35"/>
      <c r="E756" s="144"/>
    </row>
    <row r="757" spans="1:5" ht="12.75">
      <c r="A757" s="39"/>
      <c r="C757" s="27"/>
      <c r="D757" s="35"/>
      <c r="E757" s="144"/>
    </row>
    <row r="758" spans="1:5" ht="12.75">
      <c r="A758" s="39"/>
      <c r="C758" s="27"/>
      <c r="D758" s="35"/>
      <c r="E758" s="144"/>
    </row>
    <row r="759" spans="1:5" ht="12.75">
      <c r="A759" s="39"/>
      <c r="C759" s="27"/>
      <c r="D759" s="35"/>
      <c r="E759" s="144"/>
    </row>
    <row r="760" spans="1:5" ht="12.75">
      <c r="A760" s="39"/>
      <c r="C760" s="27"/>
      <c r="D760" s="35"/>
      <c r="E760" s="144"/>
    </row>
    <row r="761" spans="1:5" ht="12.75">
      <c r="A761" s="39"/>
      <c r="C761" s="27"/>
      <c r="D761" s="35"/>
      <c r="E761" s="144"/>
    </row>
    <row r="762" spans="1:5" ht="12.75">
      <c r="A762" s="39"/>
      <c r="C762" s="27"/>
      <c r="D762" s="35"/>
      <c r="E762" s="144"/>
    </row>
    <row r="763" spans="1:5" ht="12.75">
      <c r="A763" s="39"/>
      <c r="C763" s="27"/>
      <c r="D763" s="35"/>
      <c r="E763" s="144"/>
    </row>
    <row r="764" spans="1:5" ht="12.75">
      <c r="A764" s="39"/>
      <c r="C764" s="27"/>
      <c r="D764" s="35"/>
      <c r="E764" s="144"/>
    </row>
    <row r="765" spans="1:5" ht="12.75">
      <c r="A765" s="39"/>
      <c r="C765" s="27"/>
      <c r="D765" s="35"/>
      <c r="E765" s="144"/>
    </row>
    <row r="766" spans="1:5" ht="12.75">
      <c r="A766" s="39"/>
      <c r="C766" s="27"/>
      <c r="D766" s="35"/>
      <c r="E766" s="144"/>
    </row>
    <row r="767" spans="1:5" ht="12.75">
      <c r="A767" s="39"/>
      <c r="C767" s="27"/>
      <c r="D767" s="35"/>
      <c r="E767" s="144"/>
    </row>
    <row r="768" spans="1:5" ht="12.75">
      <c r="A768" s="39"/>
      <c r="C768" s="27"/>
      <c r="D768" s="35"/>
      <c r="E768" s="144"/>
    </row>
    <row r="769" spans="1:5" ht="12.75">
      <c r="A769" s="39"/>
      <c r="C769" s="27"/>
      <c r="D769" s="35"/>
      <c r="E769" s="144"/>
    </row>
    <row r="770" spans="1:5" ht="12.75">
      <c r="A770" s="39"/>
      <c r="C770" s="27"/>
      <c r="D770" s="35"/>
      <c r="E770" s="144"/>
    </row>
    <row r="771" spans="1:5" ht="12.75">
      <c r="A771" s="39"/>
      <c r="C771" s="27"/>
      <c r="D771" s="35"/>
      <c r="E771" s="144"/>
    </row>
    <row r="772" spans="1:5" ht="12.75">
      <c r="A772" s="39"/>
      <c r="C772" s="27"/>
      <c r="D772" s="35"/>
      <c r="E772" s="144"/>
    </row>
    <row r="773" spans="1:5" ht="12.75">
      <c r="A773" s="39"/>
      <c r="C773" s="27"/>
      <c r="D773" s="35"/>
      <c r="E773" s="144"/>
    </row>
    <row r="774" spans="1:5" ht="12.75">
      <c r="A774" s="39"/>
      <c r="C774" s="27"/>
      <c r="D774" s="35"/>
      <c r="E774" s="144"/>
    </row>
    <row r="775" spans="1:5" ht="12.75">
      <c r="A775" s="39"/>
      <c r="C775" s="27"/>
      <c r="D775" s="35"/>
      <c r="E775" s="144"/>
    </row>
    <row r="776" spans="1:5" ht="12.75">
      <c r="A776" s="39"/>
      <c r="C776" s="27"/>
      <c r="D776" s="35"/>
      <c r="E776" s="144"/>
    </row>
    <row r="777" spans="1:5" ht="12.75">
      <c r="A777" s="39"/>
      <c r="C777" s="27"/>
      <c r="D777" s="35"/>
      <c r="E777" s="144"/>
    </row>
    <row r="778" spans="1:5" ht="12.75">
      <c r="A778" s="39"/>
      <c r="C778" s="27"/>
      <c r="D778" s="35"/>
      <c r="E778" s="144"/>
    </row>
    <row r="779" spans="1:5" ht="12.75">
      <c r="A779" s="39"/>
      <c r="C779" s="27"/>
      <c r="D779" s="35"/>
      <c r="E779" s="144"/>
    </row>
    <row r="780" spans="1:5" ht="12.75">
      <c r="A780" s="39"/>
      <c r="C780" s="27"/>
      <c r="D780" s="35"/>
      <c r="E780" s="144"/>
    </row>
    <row r="781" spans="1:5" ht="12.75">
      <c r="A781" s="39"/>
      <c r="C781" s="27"/>
      <c r="D781" s="35"/>
      <c r="E781" s="144"/>
    </row>
    <row r="782" spans="1:5" ht="12.75">
      <c r="A782" s="39"/>
      <c r="C782" s="27"/>
      <c r="D782" s="35"/>
      <c r="E782" s="144"/>
    </row>
    <row r="783" spans="1:5" ht="12.75">
      <c r="A783" s="39"/>
      <c r="C783" s="27"/>
      <c r="D783" s="35"/>
      <c r="E783" s="144"/>
    </row>
    <row r="784" spans="1:5" ht="12.75">
      <c r="A784" s="39"/>
      <c r="C784" s="27"/>
      <c r="D784" s="35"/>
      <c r="E784" s="144"/>
    </row>
    <row r="785" spans="1:5" ht="12.75">
      <c r="A785" s="39"/>
      <c r="C785" s="27"/>
      <c r="D785" s="35"/>
      <c r="E785" s="144"/>
    </row>
    <row r="786" spans="1:5" ht="12.75">
      <c r="A786" s="39"/>
      <c r="C786" s="27"/>
      <c r="D786" s="35"/>
      <c r="E786" s="144"/>
    </row>
    <row r="787" spans="1:5" ht="12.75">
      <c r="A787" s="39"/>
      <c r="C787" s="27"/>
      <c r="D787" s="35"/>
      <c r="E787" s="144"/>
    </row>
    <row r="788" spans="1:5" ht="12.75">
      <c r="A788" s="39"/>
      <c r="C788" s="27"/>
      <c r="D788" s="35"/>
      <c r="E788" s="144"/>
    </row>
    <row r="789" spans="1:5" ht="12.75">
      <c r="A789" s="39"/>
      <c r="C789" s="27"/>
      <c r="D789" s="35"/>
      <c r="E789" s="144"/>
    </row>
    <row r="790" spans="1:5" ht="12.75">
      <c r="A790" s="39"/>
      <c r="C790" s="27"/>
      <c r="D790" s="35"/>
      <c r="E790" s="144"/>
    </row>
    <row r="791" spans="1:5" ht="12.75">
      <c r="A791" s="39"/>
      <c r="C791" s="27"/>
      <c r="D791" s="35"/>
      <c r="E791" s="144"/>
    </row>
    <row r="792" spans="1:5" ht="12.75">
      <c r="A792" s="39"/>
      <c r="C792" s="27"/>
      <c r="D792" s="35"/>
      <c r="E792" s="144"/>
    </row>
    <row r="793" spans="1:5" ht="12.75">
      <c r="A793" s="39"/>
      <c r="C793" s="27"/>
      <c r="D793" s="35"/>
      <c r="E793" s="144"/>
    </row>
    <row r="794" spans="1:5" ht="12.75">
      <c r="A794" s="39"/>
      <c r="C794" s="27"/>
      <c r="D794" s="35"/>
      <c r="E794" s="144"/>
    </row>
    <row r="795" spans="1:5" ht="12.75">
      <c r="A795" s="39"/>
      <c r="C795" s="27"/>
      <c r="D795" s="35"/>
      <c r="E795" s="144"/>
    </row>
    <row r="796" spans="1:5" ht="12.75">
      <c r="A796" s="39"/>
      <c r="C796" s="27"/>
      <c r="D796" s="35"/>
      <c r="E796" s="144"/>
    </row>
    <row r="797" spans="1:5" ht="12.75">
      <c r="A797" s="39"/>
      <c r="C797" s="27"/>
      <c r="D797" s="35"/>
      <c r="E797" s="144"/>
    </row>
    <row r="798" spans="1:5" ht="12.75">
      <c r="A798" s="39"/>
      <c r="C798" s="27"/>
      <c r="D798" s="35"/>
      <c r="E798" s="144"/>
    </row>
    <row r="799" spans="1:5" ht="12.75">
      <c r="A799" s="39"/>
      <c r="C799" s="27"/>
      <c r="D799" s="35"/>
      <c r="E799" s="144"/>
    </row>
    <row r="800" spans="1:5" ht="12.75">
      <c r="A800" s="39"/>
      <c r="C800" s="27"/>
      <c r="D800" s="35"/>
      <c r="E800" s="144"/>
    </row>
    <row r="801" spans="1:5" ht="12.75">
      <c r="A801" s="39"/>
      <c r="C801" s="27"/>
      <c r="D801" s="35"/>
      <c r="E801" s="144"/>
    </row>
    <row r="802" spans="1:5" ht="12.75">
      <c r="A802" s="39"/>
      <c r="C802" s="27"/>
      <c r="D802" s="35"/>
      <c r="E802" s="144"/>
    </row>
    <row r="803" spans="1:5" ht="12.75">
      <c r="A803" s="39"/>
      <c r="C803" s="27"/>
      <c r="D803" s="35"/>
      <c r="E803" s="144"/>
    </row>
    <row r="804" spans="1:5" ht="12.75">
      <c r="A804" s="39"/>
      <c r="C804" s="27"/>
      <c r="D804" s="35"/>
      <c r="E804" s="144"/>
    </row>
    <row r="805" spans="1:5" ht="12.75">
      <c r="A805" s="39"/>
      <c r="C805" s="27"/>
      <c r="D805" s="35"/>
      <c r="E805" s="144"/>
    </row>
    <row r="806" spans="1:5" ht="12.75">
      <c r="A806" s="39"/>
      <c r="C806" s="27"/>
      <c r="D806" s="35"/>
      <c r="E806" s="144"/>
    </row>
    <row r="807" spans="1:5" ht="12.75">
      <c r="A807" s="39"/>
      <c r="C807" s="27"/>
      <c r="D807" s="35"/>
      <c r="E807" s="144"/>
    </row>
    <row r="808" spans="1:5" ht="12.75">
      <c r="A808" s="39"/>
      <c r="C808" s="27"/>
      <c r="D808" s="35"/>
      <c r="E808" s="144"/>
    </row>
    <row r="809" spans="1:5" ht="12.75">
      <c r="A809" s="39"/>
      <c r="C809" s="27"/>
      <c r="D809" s="35"/>
      <c r="E809" s="144"/>
    </row>
    <row r="810" spans="1:5" ht="12.75">
      <c r="A810" s="39"/>
      <c r="C810" s="27"/>
      <c r="D810" s="35"/>
      <c r="E810" s="144"/>
    </row>
    <row r="811" spans="1:5" ht="12.75">
      <c r="A811" s="39"/>
      <c r="C811" s="27"/>
      <c r="D811" s="35"/>
      <c r="E811" s="144"/>
    </row>
    <row r="812" spans="1:5" ht="12.75">
      <c r="A812" s="39"/>
      <c r="C812" s="27"/>
      <c r="D812" s="35"/>
      <c r="E812" s="144"/>
    </row>
    <row r="813" spans="1:5" ht="12.75">
      <c r="A813" s="39"/>
      <c r="C813" s="27"/>
      <c r="D813" s="35"/>
      <c r="E813" s="144"/>
    </row>
    <row r="814" spans="1:5" ht="12.75">
      <c r="A814" s="39"/>
      <c r="C814" s="27"/>
      <c r="D814" s="35"/>
      <c r="E814" s="144"/>
    </row>
    <row r="815" spans="1:5" ht="12.75">
      <c r="A815" s="39"/>
      <c r="C815" s="27"/>
      <c r="D815" s="35"/>
      <c r="E815" s="144"/>
    </row>
    <row r="816" spans="1:5" ht="12.75">
      <c r="A816" s="39"/>
      <c r="C816" s="27"/>
      <c r="D816" s="35"/>
      <c r="E816" s="144"/>
    </row>
    <row r="817" spans="1:5" ht="12.75">
      <c r="A817" s="39"/>
      <c r="C817" s="27"/>
      <c r="D817" s="35"/>
      <c r="E817" s="144"/>
    </row>
    <row r="818" spans="1:5" ht="12.75">
      <c r="A818" s="39"/>
      <c r="C818" s="27"/>
      <c r="D818" s="35"/>
      <c r="E818" s="144"/>
    </row>
    <row r="819" spans="1:5" ht="12.75">
      <c r="A819" s="39"/>
      <c r="C819" s="27"/>
      <c r="D819" s="35"/>
      <c r="E819" s="144"/>
    </row>
    <row r="820" spans="1:5" ht="12.75">
      <c r="A820" s="39"/>
      <c r="C820" s="27"/>
      <c r="D820" s="35"/>
      <c r="E820" s="144"/>
    </row>
    <row r="821" spans="1:5" ht="12.75">
      <c r="A821" s="39"/>
      <c r="C821" s="27"/>
      <c r="D821" s="35"/>
      <c r="E821" s="144"/>
    </row>
    <row r="822" spans="1:5" ht="12.75">
      <c r="A822" s="39"/>
      <c r="C822" s="27"/>
      <c r="D822" s="35"/>
      <c r="E822" s="144"/>
    </row>
    <row r="823" spans="1:5" ht="12.75">
      <c r="A823" s="39"/>
      <c r="C823" s="27"/>
      <c r="D823" s="35"/>
      <c r="E823" s="144"/>
    </row>
    <row r="824" spans="1:5" ht="12.75">
      <c r="A824" s="39"/>
      <c r="C824" s="27"/>
      <c r="D824" s="35"/>
      <c r="E824" s="144"/>
    </row>
    <row r="825" spans="1:5" ht="12.75">
      <c r="A825" s="39"/>
      <c r="C825" s="27"/>
      <c r="D825" s="35"/>
      <c r="E825" s="144"/>
    </row>
    <row r="826" spans="1:5" ht="12.75">
      <c r="A826" s="39"/>
      <c r="C826" s="27"/>
      <c r="D826" s="35"/>
      <c r="E826" s="144"/>
    </row>
    <row r="827" spans="1:4" ht="12.75">
      <c r="A827" s="39"/>
      <c r="C827" s="27"/>
      <c r="D827" s="35"/>
    </row>
    <row r="828" spans="1:4" ht="12.75">
      <c r="A828" s="39"/>
      <c r="C828" s="27"/>
      <c r="D828" s="35"/>
    </row>
    <row r="829" spans="1:4" ht="12.75">
      <c r="A829" s="39"/>
      <c r="C829" s="27"/>
      <c r="D829" s="35"/>
    </row>
    <row r="830" spans="1:4" ht="12.75">
      <c r="A830" s="39"/>
      <c r="C830" s="27"/>
      <c r="D830" s="35"/>
    </row>
    <row r="831" spans="1:4" ht="12.75">
      <c r="A831" s="39"/>
      <c r="C831" s="27"/>
      <c r="D831" s="35"/>
    </row>
    <row r="832" spans="1:4" ht="12.75">
      <c r="A832" s="39"/>
      <c r="C832" s="27"/>
      <c r="D832" s="35"/>
    </row>
    <row r="833" spans="1:4" ht="12.75">
      <c r="A833" s="39"/>
      <c r="C833" s="27"/>
      <c r="D833" s="35"/>
    </row>
    <row r="834" spans="1:4" ht="12.75">
      <c r="A834" s="39"/>
      <c r="C834" s="27"/>
      <c r="D834" s="35"/>
    </row>
    <row r="835" spans="1:4" ht="12.75">
      <c r="A835" s="39"/>
      <c r="C835" s="27"/>
      <c r="D835" s="35"/>
    </row>
    <row r="836" spans="1:4" ht="12.75">
      <c r="A836" s="39"/>
      <c r="C836" s="27"/>
      <c r="D836" s="35"/>
    </row>
    <row r="837" spans="1:4" ht="12.75">
      <c r="A837" s="39"/>
      <c r="C837" s="27"/>
      <c r="D837" s="35"/>
    </row>
    <row r="838" spans="1:4" ht="12.75">
      <c r="A838" s="39"/>
      <c r="C838" s="27"/>
      <c r="D838" s="35"/>
    </row>
    <row r="839" spans="1:4" ht="12.75">
      <c r="A839" s="39"/>
      <c r="C839" s="27"/>
      <c r="D839" s="35"/>
    </row>
    <row r="840" spans="1:4" ht="12.75">
      <c r="A840" s="39"/>
      <c r="C840" s="27"/>
      <c r="D840" s="35"/>
    </row>
    <row r="841" spans="1:4" ht="12.75">
      <c r="A841" s="39"/>
      <c r="C841" s="27"/>
      <c r="D841" s="35"/>
    </row>
    <row r="842" spans="1:4" ht="12.75">
      <c r="A842" s="39"/>
      <c r="C842" s="27"/>
      <c r="D842" s="35"/>
    </row>
    <row r="843" spans="1:4" ht="12.75">
      <c r="A843" s="39"/>
      <c r="C843" s="27"/>
      <c r="D843" s="35"/>
    </row>
    <row r="844" spans="1:4" ht="12.75">
      <c r="A844" s="39"/>
      <c r="C844" s="27"/>
      <c r="D844" s="35"/>
    </row>
    <row r="845" spans="1:4" ht="12.75">
      <c r="A845" s="39"/>
      <c r="C845" s="27"/>
      <c r="D845" s="35"/>
    </row>
    <row r="846" spans="1:4" ht="12.75">
      <c r="A846" s="39"/>
      <c r="C846" s="27"/>
      <c r="D846" s="35"/>
    </row>
    <row r="847" spans="1:4" ht="12.75">
      <c r="A847" s="39"/>
      <c r="C847" s="27"/>
      <c r="D847" s="35"/>
    </row>
    <row r="848" spans="1:4" ht="12.75">
      <c r="A848" s="39"/>
      <c r="C848" s="27"/>
      <c r="D848" s="35"/>
    </row>
    <row r="849" spans="1:4" ht="12.75">
      <c r="A849" s="39"/>
      <c r="C849" s="27"/>
      <c r="D849" s="35"/>
    </row>
    <row r="850" spans="1:4" ht="12.75">
      <c r="A850" s="39"/>
      <c r="C850" s="27"/>
      <c r="D850" s="35"/>
    </row>
    <row r="851" spans="1:4" ht="12.75">
      <c r="A851" s="39"/>
      <c r="C851" s="27"/>
      <c r="D851" s="35"/>
    </row>
    <row r="852" spans="1:4" ht="12.75">
      <c r="A852" s="39"/>
      <c r="C852" s="27"/>
      <c r="D852" s="35"/>
    </row>
    <row r="853" spans="1:4" ht="12.75">
      <c r="A853" s="39"/>
      <c r="C853" s="27"/>
      <c r="D853" s="35"/>
    </row>
    <row r="854" spans="1:4" ht="12.75">
      <c r="A854" s="39"/>
      <c r="C854" s="27"/>
      <c r="D854" s="35"/>
    </row>
    <row r="855" spans="1:4" ht="12.75">
      <c r="A855" s="39"/>
      <c r="C855" s="27"/>
      <c r="D855" s="35"/>
    </row>
    <row r="856" spans="1:4" ht="12.75">
      <c r="A856" s="39"/>
      <c r="C856" s="27"/>
      <c r="D856" s="35"/>
    </row>
    <row r="857" spans="1:4" ht="12.75">
      <c r="A857" s="39"/>
      <c r="C857" s="27"/>
      <c r="D857" s="35"/>
    </row>
    <row r="858" spans="1:4" ht="12.75">
      <c r="A858" s="39"/>
      <c r="C858" s="27"/>
      <c r="D858" s="35"/>
    </row>
    <row r="859" spans="1:4" ht="12.75">
      <c r="A859" s="39"/>
      <c r="C859" s="27"/>
      <c r="D859" s="35"/>
    </row>
    <row r="860" spans="1:4" ht="12.75">
      <c r="A860" s="39"/>
      <c r="C860" s="27"/>
      <c r="D860" s="35"/>
    </row>
    <row r="861" spans="1:4" ht="12.75">
      <c r="A861" s="39"/>
      <c r="C861" s="27"/>
      <c r="D861" s="35"/>
    </row>
    <row r="862" spans="1:4" ht="12.75">
      <c r="A862" s="39"/>
      <c r="C862" s="27"/>
      <c r="D862" s="35"/>
    </row>
    <row r="863" spans="1:4" ht="12.75">
      <c r="A863" s="39"/>
      <c r="C863" s="27"/>
      <c r="D863" s="35"/>
    </row>
    <row r="864" spans="1:4" ht="12.75">
      <c r="A864" s="39"/>
      <c r="C864" s="27"/>
      <c r="D864" s="35"/>
    </row>
    <row r="865" spans="1:4" ht="12.75">
      <c r="A865" s="39"/>
      <c r="C865" s="27"/>
      <c r="D865" s="35"/>
    </row>
    <row r="866" spans="1:4" ht="12.75">
      <c r="A866" s="39"/>
      <c r="C866" s="27"/>
      <c r="D866" s="35"/>
    </row>
    <row r="867" spans="1:4" ht="12.75">
      <c r="A867" s="39"/>
      <c r="C867" s="27"/>
      <c r="D867" s="35"/>
    </row>
    <row r="868" spans="1:4" ht="12.75">
      <c r="A868" s="39"/>
      <c r="C868" s="27"/>
      <c r="D868" s="35"/>
    </row>
    <row r="869" spans="1:4" ht="12.75">
      <c r="A869" s="39"/>
      <c r="C869" s="27"/>
      <c r="D869" s="35"/>
    </row>
    <row r="870" spans="1:4" ht="12.75">
      <c r="A870" s="39"/>
      <c r="C870" s="27"/>
      <c r="D870" s="35"/>
    </row>
    <row r="871" spans="1:4" ht="12.75">
      <c r="A871" s="39"/>
      <c r="C871" s="27"/>
      <c r="D871" s="35"/>
    </row>
    <row r="872" spans="1:4" ht="12.75">
      <c r="A872" s="39"/>
      <c r="C872" s="27"/>
      <c r="D872" s="35"/>
    </row>
    <row r="873" spans="1:4" ht="12.75">
      <c r="A873" s="39"/>
      <c r="C873" s="27"/>
      <c r="D873" s="35"/>
    </row>
    <row r="874" spans="1:4" ht="12.75">
      <c r="A874" s="39"/>
      <c r="C874" s="27"/>
      <c r="D874" s="35"/>
    </row>
    <row r="875" spans="1:4" ht="12.75">
      <c r="A875" s="39"/>
      <c r="C875" s="27"/>
      <c r="D875" s="35"/>
    </row>
    <row r="876" spans="1:4" ht="12.75">
      <c r="A876" s="39"/>
      <c r="C876" s="27"/>
      <c r="D876" s="35"/>
    </row>
    <row r="877" spans="1:4" ht="12.75">
      <c r="A877" s="39"/>
      <c r="C877" s="27"/>
      <c r="D877" s="35"/>
    </row>
    <row r="878" spans="1:4" ht="12.75">
      <c r="A878" s="39"/>
      <c r="C878" s="27"/>
      <c r="D878" s="35"/>
    </row>
    <row r="879" spans="1:4" ht="12.75">
      <c r="A879" s="39"/>
      <c r="C879" s="27"/>
      <c r="D879" s="35"/>
    </row>
    <row r="880" spans="1:4" ht="12.75">
      <c r="A880" s="39"/>
      <c r="C880" s="27"/>
      <c r="D880" s="35"/>
    </row>
    <row r="881" spans="1:4" ht="12.75">
      <c r="A881" s="39"/>
      <c r="C881" s="27"/>
      <c r="D881" s="35"/>
    </row>
    <row r="882" spans="1:4" ht="12.75">
      <c r="A882" s="39"/>
      <c r="C882" s="27"/>
      <c r="D882" s="35"/>
    </row>
    <row r="883" spans="1:4" ht="12.75">
      <c r="A883" s="39"/>
      <c r="C883" s="27"/>
      <c r="D883" s="35"/>
    </row>
    <row r="884" spans="1:4" ht="12.75">
      <c r="A884" s="39"/>
      <c r="C884" s="27"/>
      <c r="D884" s="35"/>
    </row>
    <row r="885" spans="1:4" ht="12.75">
      <c r="A885" s="39"/>
      <c r="C885" s="27"/>
      <c r="D885" s="35"/>
    </row>
    <row r="886" spans="1:4" ht="12.75">
      <c r="A886" s="39"/>
      <c r="C886" s="27"/>
      <c r="D886" s="35"/>
    </row>
    <row r="887" spans="1:4" ht="12.75">
      <c r="A887" s="39"/>
      <c r="C887" s="27"/>
      <c r="D887" s="35"/>
    </row>
    <row r="888" spans="1:4" ht="12.75">
      <c r="A888" s="39"/>
      <c r="C888" s="27"/>
      <c r="D888" s="35"/>
    </row>
    <row r="889" spans="1:4" ht="12.75">
      <c r="A889" s="39"/>
      <c r="C889" s="27"/>
      <c r="D889" s="35"/>
    </row>
    <row r="890" spans="1:4" ht="12.75">
      <c r="A890" s="39"/>
      <c r="C890" s="27"/>
      <c r="D890" s="35"/>
    </row>
    <row r="891" spans="1:4" ht="12.75">
      <c r="A891" s="39"/>
      <c r="C891" s="27"/>
      <c r="D891" s="35"/>
    </row>
    <row r="892" spans="1:4" ht="12.75">
      <c r="A892" s="39"/>
      <c r="C892" s="27"/>
      <c r="D892" s="35"/>
    </row>
    <row r="893" spans="1:4" ht="12.75">
      <c r="A893" s="39"/>
      <c r="C893" s="27"/>
      <c r="D893" s="35"/>
    </row>
    <row r="894" spans="1:4" ht="12.75">
      <c r="A894" s="39"/>
      <c r="C894" s="27"/>
      <c r="D894" s="35"/>
    </row>
    <row r="895" spans="1:4" ht="12.75">
      <c r="A895" s="39"/>
      <c r="C895" s="27"/>
      <c r="D895" s="35"/>
    </row>
    <row r="896" spans="1:4" ht="12.75">
      <c r="A896" s="39"/>
      <c r="C896" s="27"/>
      <c r="D896" s="35"/>
    </row>
    <row r="897" spans="1:4" ht="12.75">
      <c r="A897" s="39"/>
      <c r="C897" s="27"/>
      <c r="D897" s="35"/>
    </row>
    <row r="898" spans="1:4" ht="12.75">
      <c r="A898" s="39"/>
      <c r="C898" s="27"/>
      <c r="D898" s="35"/>
    </row>
    <row r="899" spans="1:4" ht="12.75">
      <c r="A899" s="39"/>
      <c r="C899" s="27"/>
      <c r="D899" s="35"/>
    </row>
    <row r="900" spans="1:4" ht="12.75">
      <c r="A900" s="39"/>
      <c r="C900" s="27"/>
      <c r="D900" s="35"/>
    </row>
    <row r="901" spans="1:4" ht="12.75">
      <c r="A901" s="39"/>
      <c r="C901" s="27"/>
      <c r="D901" s="35"/>
    </row>
    <row r="902" spans="1:4" ht="12.75">
      <c r="A902" s="39"/>
      <c r="C902" s="27"/>
      <c r="D902" s="35"/>
    </row>
    <row r="903" spans="1:4" ht="12.75">
      <c r="A903" s="39"/>
      <c r="C903" s="27"/>
      <c r="D903" s="35"/>
    </row>
    <row r="904" spans="1:4" ht="12.75">
      <c r="A904" s="39"/>
      <c r="C904" s="27"/>
      <c r="D904" s="35"/>
    </row>
    <row r="905" spans="1:4" ht="12.75">
      <c r="A905" s="39"/>
      <c r="C905" s="27"/>
      <c r="D905" s="35"/>
    </row>
    <row r="906" spans="1:4" ht="12.75">
      <c r="A906" s="39"/>
      <c r="C906" s="27"/>
      <c r="D906" s="35"/>
    </row>
    <row r="907" spans="1:4" ht="12.75">
      <c r="A907" s="39"/>
      <c r="C907" s="27"/>
      <c r="D907" s="35"/>
    </row>
    <row r="908" spans="1:4" ht="12.75">
      <c r="A908" s="39"/>
      <c r="C908" s="27"/>
      <c r="D908" s="35"/>
    </row>
    <row r="909" spans="1:4" ht="12.75">
      <c r="A909" s="39"/>
      <c r="C909" s="27"/>
      <c r="D909" s="35"/>
    </row>
    <row r="910" spans="1:4" ht="12.75">
      <c r="A910" s="39"/>
      <c r="C910" s="27"/>
      <c r="D910" s="35"/>
    </row>
    <row r="911" spans="1:4" ht="12.75">
      <c r="A911" s="39"/>
      <c r="C911" s="27"/>
      <c r="D911" s="35"/>
    </row>
    <row r="912" spans="1:4" ht="12.75">
      <c r="A912" s="39"/>
      <c r="C912" s="27"/>
      <c r="D912" s="35"/>
    </row>
    <row r="913" spans="1:4" ht="12.75">
      <c r="A913" s="39"/>
      <c r="C913" s="27"/>
      <c r="D913" s="35"/>
    </row>
    <row r="914" spans="1:4" ht="12.75">
      <c r="A914" s="39"/>
      <c r="C914" s="27"/>
      <c r="D914" s="35"/>
    </row>
    <row r="915" spans="1:4" ht="12.75">
      <c r="A915" s="39"/>
      <c r="C915" s="27"/>
      <c r="D915" s="35"/>
    </row>
    <row r="916" spans="1:4" ht="12.75">
      <c r="A916" s="39"/>
      <c r="C916" s="27"/>
      <c r="D916" s="35"/>
    </row>
    <row r="917" spans="1:4" ht="12.75">
      <c r="A917" s="39"/>
      <c r="C917" s="27"/>
      <c r="D917" s="35"/>
    </row>
    <row r="918" spans="1:4" ht="12.75">
      <c r="A918" s="39"/>
      <c r="C918" s="27"/>
      <c r="D918" s="35"/>
    </row>
    <row r="919" spans="1:4" ht="12.75">
      <c r="A919" s="39"/>
      <c r="C919" s="27"/>
      <c r="D919" s="35"/>
    </row>
    <row r="920" spans="1:4" ht="12.75">
      <c r="A920" s="39"/>
      <c r="C920" s="27"/>
      <c r="D920" s="35"/>
    </row>
    <row r="921" spans="1:4" ht="12.75">
      <c r="A921" s="39"/>
      <c r="C921" s="27"/>
      <c r="D921" s="35"/>
    </row>
    <row r="922" spans="1:4" ht="12.75">
      <c r="A922" s="39"/>
      <c r="C922" s="27"/>
      <c r="D922" s="35"/>
    </row>
    <row r="923" spans="1:4" ht="12.75">
      <c r="A923" s="39"/>
      <c r="C923" s="27"/>
      <c r="D923" s="35"/>
    </row>
    <row r="924" spans="1:4" ht="12.75">
      <c r="A924" s="39"/>
      <c r="C924" s="27"/>
      <c r="D924" s="35"/>
    </row>
    <row r="925" spans="1:4" ht="12.75">
      <c r="A925" s="39"/>
      <c r="C925" s="27"/>
      <c r="D925" s="35"/>
    </row>
    <row r="926" spans="1:4" ht="12.75">
      <c r="A926" s="39"/>
      <c r="C926" s="27"/>
      <c r="D926" s="35"/>
    </row>
    <row r="927" spans="1:4" ht="12.75">
      <c r="A927" s="39"/>
      <c r="C927" s="27"/>
      <c r="D927" s="35"/>
    </row>
    <row r="928" spans="1:4" ht="12.75">
      <c r="A928" s="39"/>
      <c r="C928" s="27"/>
      <c r="D928" s="35"/>
    </row>
    <row r="929" spans="1:4" ht="12.75">
      <c r="A929" s="39"/>
      <c r="C929" s="27"/>
      <c r="D929" s="35"/>
    </row>
    <row r="930" spans="1:4" ht="12.75">
      <c r="A930" s="39"/>
      <c r="C930" s="27"/>
      <c r="D930" s="35"/>
    </row>
    <row r="931" spans="1:4" ht="12.75">
      <c r="A931" s="39"/>
      <c r="C931" s="27"/>
      <c r="D931" s="35"/>
    </row>
    <row r="932" spans="1:4" ht="12.75">
      <c r="A932" s="39"/>
      <c r="C932" s="27"/>
      <c r="D932" s="35"/>
    </row>
    <row r="933" spans="1:4" ht="12.75">
      <c r="A933" s="39"/>
      <c r="C933" s="27"/>
      <c r="D933" s="35"/>
    </row>
    <row r="934" spans="1:4" ht="12.75">
      <c r="A934" s="39"/>
      <c r="C934" s="27"/>
      <c r="D934" s="35"/>
    </row>
    <row r="935" spans="1:4" ht="12.75">
      <c r="A935" s="39"/>
      <c r="C935" s="27"/>
      <c r="D935" s="35"/>
    </row>
    <row r="936" spans="1:4" ht="12.75">
      <c r="A936" s="39"/>
      <c r="C936" s="27"/>
      <c r="D936" s="35"/>
    </row>
    <row r="937" spans="1:4" ht="12.75">
      <c r="A937" s="39"/>
      <c r="C937" s="27"/>
      <c r="D937" s="35"/>
    </row>
    <row r="938" spans="1:4" ht="12.75">
      <c r="A938" s="39"/>
      <c r="C938" s="27"/>
      <c r="D938" s="35"/>
    </row>
    <row r="939" spans="1:4" ht="12.75">
      <c r="A939" s="39"/>
      <c r="C939" s="27"/>
      <c r="D939" s="35"/>
    </row>
    <row r="940" spans="1:4" ht="12.75">
      <c r="A940" s="39"/>
      <c r="C940" s="27"/>
      <c r="D940" s="35"/>
    </row>
    <row r="941" spans="1:4" ht="12.75">
      <c r="A941" s="39"/>
      <c r="C941" s="27"/>
      <c r="D941" s="35"/>
    </row>
    <row r="942" spans="1:4" ht="12.75">
      <c r="A942" s="39"/>
      <c r="C942" s="27"/>
      <c r="D942" s="35"/>
    </row>
    <row r="943" spans="1:4" ht="12.75">
      <c r="A943" s="39"/>
      <c r="C943" s="27"/>
      <c r="D943" s="35"/>
    </row>
    <row r="944" spans="1:4" ht="12.75">
      <c r="A944" s="39"/>
      <c r="C944" s="27"/>
      <c r="D944" s="35"/>
    </row>
    <row r="945" spans="1:4" ht="12.75">
      <c r="A945" s="39"/>
      <c r="C945" s="27"/>
      <c r="D945" s="35"/>
    </row>
    <row r="946" spans="1:4" ht="12.75">
      <c r="A946" s="39"/>
      <c r="C946" s="27"/>
      <c r="D946" s="35"/>
    </row>
    <row r="947" spans="1:4" ht="12.75">
      <c r="A947" s="39"/>
      <c r="C947" s="27"/>
      <c r="D947" s="35"/>
    </row>
    <row r="948" spans="1:4" ht="12.75">
      <c r="A948" s="39"/>
      <c r="C948" s="27"/>
      <c r="D948" s="35"/>
    </row>
    <row r="949" spans="1:4" ht="12.75">
      <c r="A949" s="39"/>
      <c r="C949" s="27"/>
      <c r="D949" s="35"/>
    </row>
    <row r="950" spans="1:4" ht="12.75">
      <c r="A950" s="39"/>
      <c r="C950" s="27"/>
      <c r="D950" s="35"/>
    </row>
    <row r="951" spans="1:4" ht="12.75">
      <c r="A951" s="39"/>
      <c r="C951" s="27"/>
      <c r="D951" s="35"/>
    </row>
    <row r="952" spans="1:4" ht="12.75">
      <c r="A952" s="39"/>
      <c r="C952" s="27"/>
      <c r="D952" s="35"/>
    </row>
    <row r="953" spans="1:4" ht="12.75">
      <c r="A953" s="39"/>
      <c r="C953" s="27"/>
      <c r="D953" s="35"/>
    </row>
    <row r="954" spans="1:4" ht="12.75">
      <c r="A954" s="39"/>
      <c r="C954" s="27"/>
      <c r="D954" s="35"/>
    </row>
    <row r="955" spans="1:4" ht="12.75">
      <c r="A955" s="39"/>
      <c r="C955" s="27"/>
      <c r="D955" s="35"/>
    </row>
    <row r="956" spans="1:4" ht="12.75">
      <c r="A956" s="39"/>
      <c r="C956" s="27"/>
      <c r="D956" s="35"/>
    </row>
    <row r="957" spans="1:4" ht="12.75">
      <c r="A957" s="39"/>
      <c r="C957" s="27"/>
      <c r="D957" s="35"/>
    </row>
    <row r="958" spans="1:4" ht="12.75">
      <c r="A958" s="39"/>
      <c r="C958" s="27"/>
      <c r="D958" s="35"/>
    </row>
    <row r="959" spans="1:4" ht="12.75">
      <c r="A959" s="39"/>
      <c r="C959" s="27"/>
      <c r="D959" s="35"/>
    </row>
    <row r="960" spans="1:4" ht="12.75">
      <c r="A960" s="39"/>
      <c r="C960" s="27"/>
      <c r="D960" s="35"/>
    </row>
    <row r="961" spans="1:4" ht="12.75">
      <c r="A961" s="39"/>
      <c r="C961" s="27"/>
      <c r="D961" s="35"/>
    </row>
    <row r="962" spans="1:4" ht="12.75">
      <c r="A962" s="39"/>
      <c r="C962" s="27"/>
      <c r="D962" s="35"/>
    </row>
    <row r="963" spans="1:4" ht="12.75">
      <c r="A963" s="39"/>
      <c r="C963" s="27"/>
      <c r="D963" s="35"/>
    </row>
    <row r="964" spans="1:4" ht="12.75">
      <c r="A964" s="39"/>
      <c r="C964" s="27"/>
      <c r="D964" s="35"/>
    </row>
    <row r="965" spans="1:4" ht="12.75">
      <c r="A965" s="39"/>
      <c r="C965" s="27"/>
      <c r="D965" s="35"/>
    </row>
    <row r="966" spans="1:4" ht="12.75">
      <c r="A966" s="39"/>
      <c r="C966" s="27"/>
      <c r="D966" s="35"/>
    </row>
    <row r="967" spans="1:4" ht="12.75">
      <c r="A967" s="39"/>
      <c r="C967" s="27"/>
      <c r="D967" s="35"/>
    </row>
    <row r="968" spans="1:4" ht="12.75">
      <c r="A968" s="39"/>
      <c r="C968" s="27"/>
      <c r="D968" s="35"/>
    </row>
    <row r="969" spans="1:4" ht="12.75">
      <c r="A969" s="39"/>
      <c r="C969" s="27"/>
      <c r="D969" s="35"/>
    </row>
    <row r="970" spans="1:4" ht="12.75">
      <c r="A970" s="39"/>
      <c r="C970" s="27"/>
      <c r="D970" s="35"/>
    </row>
    <row r="971" spans="1:4" ht="12.75">
      <c r="A971" s="39"/>
      <c r="C971" s="27"/>
      <c r="D971" s="35"/>
    </row>
    <row r="972" spans="1:4" ht="12.75">
      <c r="A972" s="39"/>
      <c r="C972" s="27"/>
      <c r="D972" s="35"/>
    </row>
    <row r="973" spans="1:4" ht="12.75">
      <c r="A973" s="39"/>
      <c r="C973" s="27"/>
      <c r="D973" s="35"/>
    </row>
    <row r="974" spans="1:4" ht="12.75">
      <c r="A974" s="39"/>
      <c r="C974" s="27"/>
      <c r="D974" s="35"/>
    </row>
    <row r="975" spans="1:4" ht="12.75">
      <c r="A975" s="39"/>
      <c r="C975" s="27"/>
      <c r="D975" s="35"/>
    </row>
    <row r="976" spans="1:4" ht="12.75">
      <c r="A976" s="39"/>
      <c r="C976" s="27"/>
      <c r="D976" s="35"/>
    </row>
    <row r="977" spans="1:4" ht="12.75">
      <c r="A977" s="39"/>
      <c r="C977" s="27"/>
      <c r="D977" s="35"/>
    </row>
    <row r="978" spans="1:4" ht="12.75">
      <c r="A978" s="39"/>
      <c r="C978" s="27"/>
      <c r="D978" s="35"/>
    </row>
    <row r="979" spans="1:4" ht="12.75">
      <c r="A979" s="39"/>
      <c r="C979" s="27"/>
      <c r="D979" s="35"/>
    </row>
    <row r="980" spans="1:4" ht="12.75">
      <c r="A980" s="39"/>
      <c r="C980" s="27"/>
      <c r="D980" s="35"/>
    </row>
    <row r="981" spans="1:4" ht="12.75">
      <c r="A981" s="39"/>
      <c r="C981" s="27"/>
      <c r="D981" s="35"/>
    </row>
    <row r="982" spans="1:4" ht="12.75">
      <c r="A982" s="39"/>
      <c r="C982" s="27"/>
      <c r="D982" s="35"/>
    </row>
    <row r="983" spans="1:4" ht="12.75">
      <c r="A983" s="39"/>
      <c r="C983" s="27"/>
      <c r="D983" s="35"/>
    </row>
    <row r="984" spans="1:4" ht="12.75">
      <c r="A984" s="39"/>
      <c r="C984" s="27"/>
      <c r="D984" s="35"/>
    </row>
    <row r="985" spans="1:4" ht="12.75">
      <c r="A985" s="39"/>
      <c r="C985" s="27"/>
      <c r="D985" s="35"/>
    </row>
  </sheetData>
  <sheetProtection/>
  <mergeCells count="167">
    <mergeCell ref="C250:C252"/>
    <mergeCell ref="A486:D486"/>
    <mergeCell ref="A488:C488"/>
    <mergeCell ref="A481:C481"/>
    <mergeCell ref="A484:C484"/>
    <mergeCell ref="A487:C487"/>
    <mergeCell ref="C467:C468"/>
    <mergeCell ref="A473:D473"/>
    <mergeCell ref="A475:C475"/>
    <mergeCell ref="A472:C472"/>
    <mergeCell ref="A223:D223"/>
    <mergeCell ref="A225:C225"/>
    <mergeCell ref="A478:D478"/>
    <mergeCell ref="A480:D480"/>
    <mergeCell ref="A482:C482"/>
    <mergeCell ref="A483:D483"/>
    <mergeCell ref="C458:C459"/>
    <mergeCell ref="C463:C465"/>
    <mergeCell ref="A449:D449"/>
    <mergeCell ref="A439:D439"/>
    <mergeCell ref="A215:D215"/>
    <mergeCell ref="A217:D217"/>
    <mergeCell ref="A219:C219"/>
    <mergeCell ref="A220:D220"/>
    <mergeCell ref="A222:C222"/>
    <mergeCell ref="A485:C485"/>
    <mergeCell ref="A466:C466"/>
    <mergeCell ref="C455:C457"/>
    <mergeCell ref="A276:D276"/>
    <mergeCell ref="A278:C278"/>
    <mergeCell ref="C138:C139"/>
    <mergeCell ref="C6:C18"/>
    <mergeCell ref="C19:C50"/>
    <mergeCell ref="C80:C102"/>
    <mergeCell ref="C51:C79"/>
    <mergeCell ref="C103:C110"/>
    <mergeCell ref="C114:C115"/>
    <mergeCell ref="C116:C124"/>
    <mergeCell ref="C125:C130"/>
    <mergeCell ref="C131:C135"/>
    <mergeCell ref="C452:C454"/>
    <mergeCell ref="C405:C407"/>
    <mergeCell ref="C408:C409"/>
    <mergeCell ref="C417:C419"/>
    <mergeCell ref="A265:D265"/>
    <mergeCell ref="A232:C232"/>
    <mergeCell ref="A451:D451"/>
    <mergeCell ref="A296:D296"/>
    <mergeCell ref="A300:C300"/>
    <mergeCell ref="A283:D283"/>
    <mergeCell ref="A241:D241"/>
    <mergeCell ref="A378:D378"/>
    <mergeCell ref="A380:C380"/>
    <mergeCell ref="A351:D351"/>
    <mergeCell ref="A397:D397"/>
    <mergeCell ref="A338:D338"/>
    <mergeCell ref="A343:C343"/>
    <mergeCell ref="A267:D267"/>
    <mergeCell ref="A271:D271"/>
    <mergeCell ref="C244:C249"/>
    <mergeCell ref="A399:C399"/>
    <mergeCell ref="A385:D385"/>
    <mergeCell ref="A377:C377"/>
    <mergeCell ref="A394:D394"/>
    <mergeCell ref="A365:D365"/>
    <mergeCell ref="A364:C364"/>
    <mergeCell ref="A383:D383"/>
    <mergeCell ref="A396:C396"/>
    <mergeCell ref="A3:D3"/>
    <mergeCell ref="A349:D349"/>
    <mergeCell ref="A143:D143"/>
    <mergeCell ref="A336:D336"/>
    <mergeCell ref="A316:D316"/>
    <mergeCell ref="A137:D137"/>
    <mergeCell ref="A113:D113"/>
    <mergeCell ref="A303:D303"/>
    <mergeCell ref="A260:D260"/>
    <mergeCell ref="A262:C262"/>
    <mergeCell ref="A233:D233"/>
    <mergeCell ref="A5:D5"/>
    <mergeCell ref="A326:C326"/>
    <mergeCell ref="A331:D331"/>
    <mergeCell ref="A333:C333"/>
    <mergeCell ref="A327:D327"/>
    <mergeCell ref="A136:C136"/>
    <mergeCell ref="A310:C310"/>
    <mergeCell ref="A330:C330"/>
    <mergeCell ref="A230:D230"/>
    <mergeCell ref="A491:C491"/>
    <mergeCell ref="A492:C492"/>
    <mergeCell ref="A493:C493"/>
    <mergeCell ref="A494:C494"/>
    <mergeCell ref="A295:C295"/>
    <mergeCell ref="A443:C443"/>
    <mergeCell ref="A427:D427"/>
    <mergeCell ref="A444:D444"/>
    <mergeCell ref="A446:C446"/>
    <mergeCell ref="A429:D429"/>
    <mergeCell ref="A340:C340"/>
    <mergeCell ref="A254:D254"/>
    <mergeCell ref="C434:C435"/>
    <mergeCell ref="A259:C259"/>
    <mergeCell ref="A275:C275"/>
    <mergeCell ref="A228:D228"/>
    <mergeCell ref="A281:D281"/>
    <mergeCell ref="A422:D422"/>
    <mergeCell ref="A424:C424"/>
    <mergeCell ref="C430:C431"/>
    <mergeCell ref="C432:C433"/>
    <mergeCell ref="A1:D1"/>
    <mergeCell ref="A112:C112"/>
    <mergeCell ref="A187:C187"/>
    <mergeCell ref="A307:C307"/>
    <mergeCell ref="A438:C438"/>
    <mergeCell ref="A243:D243"/>
    <mergeCell ref="A235:C235"/>
    <mergeCell ref="A393:C393"/>
    <mergeCell ref="A209:C209"/>
    <mergeCell ref="A318:D318"/>
    <mergeCell ref="C272:C273"/>
    <mergeCell ref="A313:C313"/>
    <mergeCell ref="A253:C253"/>
    <mergeCell ref="A270:C270"/>
    <mergeCell ref="A289:C289"/>
    <mergeCell ref="A305:D305"/>
    <mergeCell ref="A290:D290"/>
    <mergeCell ref="C255:C258"/>
    <mergeCell ref="A236:D236"/>
    <mergeCell ref="C319:C325"/>
    <mergeCell ref="C352:C356"/>
    <mergeCell ref="C357:C361"/>
    <mergeCell ref="A140:C140"/>
    <mergeCell ref="A145:D145"/>
    <mergeCell ref="A188:D188"/>
    <mergeCell ref="A210:D210"/>
    <mergeCell ref="A212:C212"/>
    <mergeCell ref="C297:C299"/>
    <mergeCell ref="A238:C238"/>
    <mergeCell ref="C460:C462"/>
    <mergeCell ref="A308:D308"/>
    <mergeCell ref="A311:D311"/>
    <mergeCell ref="A402:D402"/>
    <mergeCell ref="A404:D404"/>
    <mergeCell ref="A412:C412"/>
    <mergeCell ref="C386:C387"/>
    <mergeCell ref="C388:C389"/>
    <mergeCell ref="C390:C392"/>
    <mergeCell ref="A421:C421"/>
    <mergeCell ref="C362:C363"/>
    <mergeCell ref="C366:C367"/>
    <mergeCell ref="C368:C375"/>
    <mergeCell ref="C184:C186"/>
    <mergeCell ref="C167:C183"/>
    <mergeCell ref="C206:C208"/>
    <mergeCell ref="A344:D344"/>
    <mergeCell ref="A346:C346"/>
    <mergeCell ref="A341:D341"/>
    <mergeCell ref="C414:C415"/>
    <mergeCell ref="C284:C287"/>
    <mergeCell ref="C292:C294"/>
    <mergeCell ref="C151:C157"/>
    <mergeCell ref="C146:C150"/>
    <mergeCell ref="C189:C192"/>
    <mergeCell ref="C193:C194"/>
    <mergeCell ref="C202:C205"/>
    <mergeCell ref="C158:C166"/>
    <mergeCell ref="C195:C201"/>
  </mergeCells>
  <printOptions horizontalCentered="1"/>
  <pageMargins left="0.5905511811023623" right="0" top="0.3937007874015748" bottom="0.1968503937007874" header="0.3937007874015748" footer="0.1968503937007874"/>
  <pageSetup fitToHeight="8" horizontalDpi="600" verticalDpi="600" orientation="portrait" paperSize="9" scale="71" r:id="rId1"/>
  <rowBreaks count="4" manualBreakCount="4">
    <brk id="382" min="1" max="3" man="1"/>
    <brk id="240" min="1" max="3" man="1"/>
    <brk id="270" min="1" max="3" man="1"/>
    <brk id="448" min="1" max="3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BreakPreview" zoomScale="80" zoomScaleSheetLayoutView="80" zoomScalePageLayoutView="0" workbookViewId="0" topLeftCell="A1">
      <selection activeCell="C18" sqref="C18"/>
    </sheetView>
  </sheetViews>
  <sheetFormatPr defaultColWidth="9.140625" defaultRowHeight="12.75"/>
  <cols>
    <col min="1" max="1" width="5.8515625" style="5" customWidth="1"/>
    <col min="2" max="2" width="42.421875" style="3" customWidth="1"/>
    <col min="3" max="4" width="20.140625" style="29" customWidth="1"/>
    <col min="5" max="5" width="15.00390625" style="3" bestFit="1" customWidth="1"/>
    <col min="6" max="16384" width="9.140625" style="3" customWidth="1"/>
  </cols>
  <sheetData>
    <row r="1" spans="1:4" ht="12.75">
      <c r="A1" s="84" t="s">
        <v>53</v>
      </c>
      <c r="B1" s="84"/>
      <c r="C1" s="84"/>
      <c r="D1" s="84"/>
    </row>
    <row r="2" ht="13.5" thickBot="1">
      <c r="B2" s="12"/>
    </row>
    <row r="3" spans="1:4" ht="25.5">
      <c r="A3" s="102" t="s">
        <v>7</v>
      </c>
      <c r="B3" s="103" t="s">
        <v>6</v>
      </c>
      <c r="C3" s="104" t="s">
        <v>13</v>
      </c>
      <c r="D3" s="268" t="s">
        <v>885</v>
      </c>
    </row>
    <row r="4" spans="1:4" s="6" customFormat="1" ht="26.25" customHeight="1">
      <c r="A4" s="105" t="s">
        <v>28</v>
      </c>
      <c r="B4" s="15" t="s">
        <v>769</v>
      </c>
      <c r="C4" s="159">
        <v>2059305.77</v>
      </c>
      <c r="D4" s="241">
        <v>0</v>
      </c>
    </row>
    <row r="5" spans="1:4" s="6" customFormat="1" ht="26.25" customHeight="1">
      <c r="A5" s="105" t="s">
        <v>29</v>
      </c>
      <c r="B5" s="15" t="s">
        <v>757</v>
      </c>
      <c r="C5" s="81">
        <v>829143.24</v>
      </c>
      <c r="D5" s="241">
        <v>0</v>
      </c>
    </row>
    <row r="6" spans="1:4" s="6" customFormat="1" ht="26.25" customHeight="1">
      <c r="A6" s="105" t="s">
        <v>30</v>
      </c>
      <c r="B6" s="15" t="s">
        <v>785</v>
      </c>
      <c r="C6" s="67">
        <v>0</v>
      </c>
      <c r="D6" s="241">
        <v>0</v>
      </c>
    </row>
    <row r="7" spans="1:4" s="6" customFormat="1" ht="26.25" customHeight="1">
      <c r="A7" s="105" t="s">
        <v>43</v>
      </c>
      <c r="B7" s="15" t="s">
        <v>786</v>
      </c>
      <c r="C7" s="81">
        <v>386039</v>
      </c>
      <c r="D7" s="242">
        <v>573.77</v>
      </c>
    </row>
    <row r="8" spans="1:4" s="6" customFormat="1" ht="25.5">
      <c r="A8" s="105" t="s">
        <v>44</v>
      </c>
      <c r="B8" s="15" t="s">
        <v>787</v>
      </c>
      <c r="C8" s="160">
        <f>300831.16+2080+1090+1500</f>
        <v>305501.16</v>
      </c>
      <c r="D8" s="241">
        <v>0</v>
      </c>
    </row>
    <row r="9" spans="1:4" s="6" customFormat="1" ht="26.25" customHeight="1">
      <c r="A9" s="105" t="s">
        <v>33</v>
      </c>
      <c r="B9" s="15" t="s">
        <v>788</v>
      </c>
      <c r="C9" s="81">
        <f>250632+(280+420+440+2952+450+629)</f>
        <v>255803</v>
      </c>
      <c r="D9" s="242">
        <v>3572</v>
      </c>
    </row>
    <row r="10" spans="1:4" s="6" customFormat="1" ht="26.25" customHeight="1">
      <c r="A10" s="105" t="s">
        <v>46</v>
      </c>
      <c r="B10" s="15" t="s">
        <v>789</v>
      </c>
      <c r="C10" s="45">
        <v>60000</v>
      </c>
      <c r="D10" s="241">
        <v>0</v>
      </c>
    </row>
    <row r="11" spans="1:4" s="6" customFormat="1" ht="26.25" customHeight="1">
      <c r="A11" s="105" t="s">
        <v>33</v>
      </c>
      <c r="B11" s="15" t="s">
        <v>790</v>
      </c>
      <c r="C11" s="81">
        <v>1360575.32</v>
      </c>
      <c r="D11" s="241">
        <v>234750.34</v>
      </c>
    </row>
    <row r="12" spans="1:4" s="6" customFormat="1" ht="26.25" customHeight="1">
      <c r="A12" s="105" t="s">
        <v>34</v>
      </c>
      <c r="B12" s="15" t="s">
        <v>760</v>
      </c>
      <c r="C12" s="45">
        <v>1774825.54</v>
      </c>
      <c r="D12" s="241">
        <v>234333.02</v>
      </c>
    </row>
    <row r="13" spans="1:4" s="6" customFormat="1" ht="26.25" customHeight="1">
      <c r="A13" s="105" t="s">
        <v>38</v>
      </c>
      <c r="B13" s="15" t="s">
        <v>763</v>
      </c>
      <c r="C13" s="81">
        <f>31079+323226.82+47107.54</f>
        <v>401413.36</v>
      </c>
      <c r="D13" s="241">
        <v>47107.54</v>
      </c>
    </row>
    <row r="14" spans="1:4" s="6" customFormat="1" ht="26.25" customHeight="1">
      <c r="A14" s="105" t="s">
        <v>42</v>
      </c>
      <c r="B14" s="15" t="s">
        <v>791</v>
      </c>
      <c r="C14" s="81">
        <v>356433.07</v>
      </c>
      <c r="D14" s="241">
        <v>50938.6</v>
      </c>
    </row>
    <row r="15" spans="1:4" s="6" customFormat="1" ht="26.25" customHeight="1">
      <c r="A15" s="105" t="s">
        <v>43</v>
      </c>
      <c r="B15" s="15" t="s">
        <v>765</v>
      </c>
      <c r="C15" s="81">
        <v>726227.18</v>
      </c>
      <c r="D15" s="241">
        <v>89032.18</v>
      </c>
    </row>
    <row r="16" spans="1:4" s="6" customFormat="1" ht="25.5">
      <c r="A16" s="134" t="s">
        <v>44</v>
      </c>
      <c r="B16" s="15" t="s">
        <v>766</v>
      </c>
      <c r="C16" s="81">
        <v>281726</v>
      </c>
      <c r="D16" s="243">
        <v>29072</v>
      </c>
    </row>
    <row r="17" spans="1:13" s="6" customFormat="1" ht="26.25" customHeight="1">
      <c r="A17" s="105" t="s">
        <v>45</v>
      </c>
      <c r="B17" s="15" t="s">
        <v>830</v>
      </c>
      <c r="C17" s="81">
        <v>1169158.18</v>
      </c>
      <c r="D17" s="244">
        <v>66574.85</v>
      </c>
      <c r="E17" s="34"/>
      <c r="F17" s="34"/>
      <c r="G17" s="34"/>
      <c r="H17" s="34"/>
      <c r="I17" s="34"/>
      <c r="J17" s="34"/>
      <c r="K17" s="34"/>
      <c r="L17" s="34"/>
      <c r="M17" s="34"/>
    </row>
    <row r="18" spans="1:13" s="6" customFormat="1" ht="26.25" customHeight="1">
      <c r="A18" s="105" t="s">
        <v>46</v>
      </c>
      <c r="B18" s="15" t="s">
        <v>768</v>
      </c>
      <c r="C18" s="81">
        <v>803140.08</v>
      </c>
      <c r="D18" s="241">
        <v>549140.08</v>
      </c>
      <c r="E18" s="34"/>
      <c r="F18" s="34"/>
      <c r="G18" s="34"/>
      <c r="H18" s="34"/>
      <c r="I18" s="34"/>
      <c r="J18" s="34"/>
      <c r="K18" s="34"/>
      <c r="L18" s="34"/>
      <c r="M18" s="34"/>
    </row>
    <row r="19" spans="1:13" s="6" customFormat="1" ht="62.25" customHeight="1">
      <c r="A19" s="105" t="s">
        <v>43</v>
      </c>
      <c r="B19" s="15" t="s">
        <v>792</v>
      </c>
      <c r="C19" s="339" t="s">
        <v>817</v>
      </c>
      <c r="D19" s="340"/>
      <c r="E19" s="34"/>
      <c r="F19" s="34"/>
      <c r="G19" s="34"/>
      <c r="H19" s="34"/>
      <c r="I19" s="34"/>
      <c r="J19" s="34"/>
      <c r="K19" s="34"/>
      <c r="L19" s="34"/>
      <c r="M19" s="34"/>
    </row>
    <row r="20" spans="1:4" ht="18" customHeight="1" thickBot="1">
      <c r="A20" s="337" t="s">
        <v>460</v>
      </c>
      <c r="B20" s="338"/>
      <c r="C20" s="161">
        <f>SUM(C4:C18)</f>
        <v>10769290.9</v>
      </c>
      <c r="D20" s="245">
        <f>SUM(D4:D18)</f>
        <v>1305094.38</v>
      </c>
    </row>
    <row r="21" spans="2:4" ht="12.75">
      <c r="B21" s="19"/>
      <c r="C21" s="26"/>
      <c r="D21" s="26"/>
    </row>
    <row r="22" spans="2:4" ht="12.75">
      <c r="B22" s="19"/>
      <c r="C22" s="26"/>
      <c r="D22" s="26"/>
    </row>
    <row r="23" spans="2:4" ht="12.75">
      <c r="B23" s="19"/>
      <c r="C23" s="26"/>
      <c r="D23" s="26"/>
    </row>
    <row r="24" spans="2:4" ht="12.75">
      <c r="B24" s="19"/>
      <c r="C24" s="26"/>
      <c r="D24" s="26"/>
    </row>
    <row r="25" spans="2:4" ht="12.75">
      <c r="B25" s="19"/>
      <c r="C25" s="26"/>
      <c r="D25" s="26"/>
    </row>
    <row r="26" spans="2:4" ht="12.75">
      <c r="B26" s="19"/>
      <c r="C26" s="26"/>
      <c r="D26" s="26"/>
    </row>
    <row r="27" spans="2:4" ht="12.75">
      <c r="B27" s="19"/>
      <c r="C27" s="26"/>
      <c r="D27" s="26"/>
    </row>
    <row r="28" spans="2:4" ht="12.75">
      <c r="B28" s="19"/>
      <c r="C28" s="26"/>
      <c r="D28" s="26"/>
    </row>
    <row r="29" spans="2:4" ht="12.75">
      <c r="B29" s="19"/>
      <c r="C29" s="26"/>
      <c r="D29" s="26"/>
    </row>
    <row r="30" spans="2:4" ht="12.75">
      <c r="B30" s="19"/>
      <c r="C30" s="26"/>
      <c r="D30" s="26"/>
    </row>
  </sheetData>
  <sheetProtection/>
  <mergeCells count="2">
    <mergeCell ref="A20:B20"/>
    <mergeCell ref="C19:D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view="pageBreakPreview" zoomScale="80" zoomScaleSheetLayoutView="80" workbookViewId="0" topLeftCell="A1">
      <selection activeCell="D3" sqref="D3:D5"/>
    </sheetView>
  </sheetViews>
  <sheetFormatPr defaultColWidth="9.140625" defaultRowHeight="12.75"/>
  <cols>
    <col min="1" max="1" width="3.7109375" style="3" customWidth="1"/>
    <col min="2" max="2" width="16.8515625" style="3" bestFit="1" customWidth="1"/>
    <col min="3" max="3" width="19.28125" style="3" customWidth="1"/>
    <col min="4" max="4" width="21.7109375" style="3" customWidth="1"/>
    <col min="5" max="5" width="10.00390625" style="3" bestFit="1" customWidth="1"/>
    <col min="6" max="6" width="13.421875" style="3" customWidth="1"/>
    <col min="7" max="7" width="9.140625" style="3" customWidth="1"/>
    <col min="8" max="8" width="7.421875" style="3" customWidth="1"/>
    <col min="9" max="9" width="11.8515625" style="3" customWidth="1"/>
    <col min="10" max="10" width="14.28125" style="3" customWidth="1"/>
    <col min="11" max="11" width="9.57421875" style="3" customWidth="1"/>
    <col min="12" max="12" width="12.8515625" style="3" customWidth="1"/>
    <col min="13" max="13" width="13.00390625" style="3" customWidth="1"/>
    <col min="14" max="14" width="14.8515625" style="3" customWidth="1"/>
    <col min="15" max="15" width="10.8515625" style="3" customWidth="1"/>
    <col min="16" max="16" width="22.140625" style="3" customWidth="1"/>
    <col min="17" max="17" width="29.00390625" style="12" customWidth="1"/>
    <col min="18" max="18" width="18.28125" style="3" customWidth="1"/>
    <col min="19" max="19" width="9.28125" style="3" bestFit="1" customWidth="1"/>
    <col min="20" max="21" width="12.28125" style="12" bestFit="1" customWidth="1"/>
    <col min="22" max="23" width="3.8515625" style="3" bestFit="1" customWidth="1"/>
    <col min="24" max="24" width="5.7109375" style="3" bestFit="1" customWidth="1"/>
    <col min="25" max="25" width="5.140625" style="3" bestFit="1" customWidth="1"/>
    <col min="26" max="26" width="3.7109375" style="3" bestFit="1" customWidth="1"/>
    <col min="27" max="16384" width="9.140625" style="3" customWidth="1"/>
  </cols>
  <sheetData>
    <row r="1" spans="1:26" ht="12.75">
      <c r="A1" s="341" t="s">
        <v>164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</row>
    <row r="2" spans="1:26" ht="13.5" thickBot="1">
      <c r="A2" s="75"/>
      <c r="B2" s="16"/>
      <c r="C2" s="16"/>
      <c r="D2" s="55"/>
      <c r="E2" s="16"/>
      <c r="F2" s="16"/>
      <c r="G2" s="16"/>
      <c r="H2" s="16"/>
      <c r="I2" s="83"/>
      <c r="J2" s="83"/>
      <c r="K2" s="23"/>
      <c r="L2" s="16"/>
      <c r="M2" s="16"/>
      <c r="N2" s="16"/>
      <c r="O2" s="16"/>
      <c r="P2" s="16"/>
      <c r="Q2" s="62"/>
      <c r="R2" s="16"/>
      <c r="S2" s="16"/>
      <c r="T2" s="57"/>
      <c r="U2" s="57"/>
      <c r="V2" s="16"/>
      <c r="W2" s="16"/>
      <c r="X2" s="16"/>
      <c r="Y2" s="16"/>
      <c r="Z2" s="16"/>
    </row>
    <row r="3" spans="1:26" ht="12.75" customHeight="1">
      <c r="A3" s="309" t="s">
        <v>7</v>
      </c>
      <c r="B3" s="305" t="s">
        <v>165</v>
      </c>
      <c r="C3" s="305" t="s">
        <v>166</v>
      </c>
      <c r="D3" s="305" t="s">
        <v>167</v>
      </c>
      <c r="E3" s="305" t="s">
        <v>168</v>
      </c>
      <c r="F3" s="305" t="s">
        <v>794</v>
      </c>
      <c r="G3" s="305" t="s">
        <v>169</v>
      </c>
      <c r="H3" s="305" t="s">
        <v>170</v>
      </c>
      <c r="I3" s="305" t="s">
        <v>171</v>
      </c>
      <c r="J3" s="305" t="s">
        <v>172</v>
      </c>
      <c r="K3" s="305" t="s">
        <v>173</v>
      </c>
      <c r="L3" s="305" t="s">
        <v>174</v>
      </c>
      <c r="M3" s="305" t="s">
        <v>796</v>
      </c>
      <c r="N3" s="305" t="s">
        <v>795</v>
      </c>
      <c r="O3" s="305" t="s">
        <v>175</v>
      </c>
      <c r="P3" s="305" t="s">
        <v>176</v>
      </c>
      <c r="Q3" s="307" t="s">
        <v>793</v>
      </c>
      <c r="R3" s="305" t="s">
        <v>177</v>
      </c>
      <c r="S3" s="305"/>
      <c r="T3" s="305" t="s">
        <v>526</v>
      </c>
      <c r="U3" s="305"/>
      <c r="V3" s="305" t="s">
        <v>527</v>
      </c>
      <c r="W3" s="305"/>
      <c r="X3" s="305"/>
      <c r="Y3" s="305"/>
      <c r="Z3" s="303"/>
    </row>
    <row r="4" spans="1:26" ht="12.75">
      <c r="A4" s="310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8"/>
      <c r="R4" s="306"/>
      <c r="S4" s="306"/>
      <c r="T4" s="306"/>
      <c r="U4" s="306"/>
      <c r="V4" s="306"/>
      <c r="W4" s="306"/>
      <c r="X4" s="306"/>
      <c r="Y4" s="306"/>
      <c r="Z4" s="304"/>
    </row>
    <row r="5" spans="1:26" ht="36.75" customHeight="1">
      <c r="A5" s="310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8"/>
      <c r="R5" s="188" t="s">
        <v>178</v>
      </c>
      <c r="S5" s="188" t="s">
        <v>179</v>
      </c>
      <c r="T5" s="188" t="s">
        <v>180</v>
      </c>
      <c r="U5" s="188" t="s">
        <v>181</v>
      </c>
      <c r="V5" s="188" t="s">
        <v>522</v>
      </c>
      <c r="W5" s="188" t="s">
        <v>422</v>
      </c>
      <c r="X5" s="188" t="s">
        <v>523</v>
      </c>
      <c r="Y5" s="188" t="s">
        <v>524</v>
      </c>
      <c r="Z5" s="191" t="s">
        <v>525</v>
      </c>
    </row>
    <row r="6" spans="1:26" ht="25.5" customHeight="1">
      <c r="A6" s="283" t="s">
        <v>837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5"/>
    </row>
    <row r="7" spans="1:26" ht="25.5" customHeight="1">
      <c r="A7" s="106" t="s">
        <v>28</v>
      </c>
      <c r="B7" s="10" t="s">
        <v>370</v>
      </c>
      <c r="C7" s="10" t="s">
        <v>371</v>
      </c>
      <c r="D7" s="49" t="s">
        <v>372</v>
      </c>
      <c r="E7" s="10" t="s">
        <v>507</v>
      </c>
      <c r="F7" s="10" t="s">
        <v>667</v>
      </c>
      <c r="G7" s="21">
        <v>1248</v>
      </c>
      <c r="H7" s="10">
        <v>2001</v>
      </c>
      <c r="I7" s="10" t="s">
        <v>402</v>
      </c>
      <c r="J7" s="10" t="s">
        <v>89</v>
      </c>
      <c r="K7" s="10">
        <v>1</v>
      </c>
      <c r="L7" s="10" t="s">
        <v>89</v>
      </c>
      <c r="M7" s="10">
        <v>1500</v>
      </c>
      <c r="N7" s="10" t="s">
        <v>56</v>
      </c>
      <c r="O7" s="10" t="s">
        <v>89</v>
      </c>
      <c r="P7" s="10" t="s">
        <v>89</v>
      </c>
      <c r="Q7" s="61" t="s">
        <v>89</v>
      </c>
      <c r="R7" s="10" t="s">
        <v>89</v>
      </c>
      <c r="S7" s="10" t="s">
        <v>89</v>
      </c>
      <c r="T7" s="14" t="s">
        <v>671</v>
      </c>
      <c r="U7" s="14" t="s">
        <v>672</v>
      </c>
      <c r="V7" s="14" t="s">
        <v>362</v>
      </c>
      <c r="W7" s="14" t="s">
        <v>89</v>
      </c>
      <c r="X7" s="14" t="s">
        <v>362</v>
      </c>
      <c r="Y7" s="14" t="s">
        <v>89</v>
      </c>
      <c r="Z7" s="121" t="s">
        <v>89</v>
      </c>
    </row>
    <row r="8" spans="1:26" ht="25.5" customHeight="1">
      <c r="A8" s="106" t="s">
        <v>29</v>
      </c>
      <c r="B8" s="21" t="s">
        <v>373</v>
      </c>
      <c r="C8" s="21" t="s">
        <v>374</v>
      </c>
      <c r="D8" s="21" t="s">
        <v>375</v>
      </c>
      <c r="E8" s="21" t="s">
        <v>508</v>
      </c>
      <c r="F8" s="10" t="s">
        <v>668</v>
      </c>
      <c r="G8" s="10">
        <v>2400</v>
      </c>
      <c r="H8" s="10">
        <v>2002</v>
      </c>
      <c r="I8" s="10" t="s">
        <v>403</v>
      </c>
      <c r="J8" s="10" t="s">
        <v>675</v>
      </c>
      <c r="K8" s="10">
        <v>6</v>
      </c>
      <c r="L8" s="10" t="s">
        <v>89</v>
      </c>
      <c r="M8" s="10">
        <v>2000</v>
      </c>
      <c r="N8" s="10" t="s">
        <v>56</v>
      </c>
      <c r="O8" s="10" t="s">
        <v>89</v>
      </c>
      <c r="P8" s="10" t="s">
        <v>89</v>
      </c>
      <c r="Q8" s="61" t="s">
        <v>89</v>
      </c>
      <c r="R8" s="10" t="s">
        <v>89</v>
      </c>
      <c r="S8" s="10" t="s">
        <v>89</v>
      </c>
      <c r="T8" s="14" t="s">
        <v>673</v>
      </c>
      <c r="U8" s="14" t="s">
        <v>674</v>
      </c>
      <c r="V8" s="14" t="s">
        <v>362</v>
      </c>
      <c r="W8" s="14" t="s">
        <v>89</v>
      </c>
      <c r="X8" s="14" t="s">
        <v>362</v>
      </c>
      <c r="Y8" s="14" t="s">
        <v>89</v>
      </c>
      <c r="Z8" s="121" t="s">
        <v>89</v>
      </c>
    </row>
    <row r="9" spans="1:26" ht="25.5" customHeight="1">
      <c r="A9" s="106" t="s">
        <v>30</v>
      </c>
      <c r="B9" s="21" t="s">
        <v>373</v>
      </c>
      <c r="C9" s="21" t="s">
        <v>376</v>
      </c>
      <c r="D9" s="21" t="s">
        <v>377</v>
      </c>
      <c r="E9" s="9" t="s">
        <v>509</v>
      </c>
      <c r="F9" s="10" t="s">
        <v>668</v>
      </c>
      <c r="G9" s="10">
        <v>2198</v>
      </c>
      <c r="H9" s="10">
        <v>2013</v>
      </c>
      <c r="I9" s="10" t="s">
        <v>404</v>
      </c>
      <c r="J9" s="10" t="s">
        <v>676</v>
      </c>
      <c r="K9" s="10">
        <v>5</v>
      </c>
      <c r="L9" s="10">
        <v>1500</v>
      </c>
      <c r="M9" s="10">
        <v>3490</v>
      </c>
      <c r="N9" s="10" t="s">
        <v>56</v>
      </c>
      <c r="O9" s="10" t="s">
        <v>89</v>
      </c>
      <c r="P9" s="10" t="s">
        <v>89</v>
      </c>
      <c r="Q9" s="61" t="s">
        <v>89</v>
      </c>
      <c r="R9" s="10" t="s">
        <v>89</v>
      </c>
      <c r="S9" s="10" t="s">
        <v>89</v>
      </c>
      <c r="T9" s="14" t="s">
        <v>676</v>
      </c>
      <c r="U9" s="14" t="s">
        <v>677</v>
      </c>
      <c r="V9" s="14" t="s">
        <v>362</v>
      </c>
      <c r="W9" s="14" t="s">
        <v>89</v>
      </c>
      <c r="X9" s="14" t="s">
        <v>362</v>
      </c>
      <c r="Y9" s="14" t="s">
        <v>89</v>
      </c>
      <c r="Z9" s="121" t="s">
        <v>89</v>
      </c>
    </row>
    <row r="10" spans="1:26" ht="25.5" customHeight="1">
      <c r="A10" s="106" t="s">
        <v>31</v>
      </c>
      <c r="B10" s="21" t="s">
        <v>378</v>
      </c>
      <c r="C10" s="21" t="s">
        <v>379</v>
      </c>
      <c r="D10" s="21" t="s">
        <v>380</v>
      </c>
      <c r="E10" s="21" t="s">
        <v>510</v>
      </c>
      <c r="F10" s="10" t="s">
        <v>668</v>
      </c>
      <c r="G10" s="10">
        <v>6871</v>
      </c>
      <c r="H10" s="10">
        <v>2008</v>
      </c>
      <c r="I10" s="10" t="s">
        <v>405</v>
      </c>
      <c r="J10" s="10" t="s">
        <v>194</v>
      </c>
      <c r="K10" s="10">
        <v>5</v>
      </c>
      <c r="L10" s="10" t="s">
        <v>89</v>
      </c>
      <c r="M10" s="10">
        <v>11000</v>
      </c>
      <c r="N10" s="10" t="s">
        <v>56</v>
      </c>
      <c r="O10" s="10" t="s">
        <v>89</v>
      </c>
      <c r="P10" s="10" t="s">
        <v>89</v>
      </c>
      <c r="Q10" s="61" t="s">
        <v>89</v>
      </c>
      <c r="R10" s="10" t="s">
        <v>89</v>
      </c>
      <c r="S10" s="10" t="s">
        <v>89</v>
      </c>
      <c r="T10" s="14" t="s">
        <v>678</v>
      </c>
      <c r="U10" s="14" t="s">
        <v>679</v>
      </c>
      <c r="V10" s="14" t="s">
        <v>362</v>
      </c>
      <c r="W10" s="14" t="s">
        <v>89</v>
      </c>
      <c r="X10" s="14" t="s">
        <v>362</v>
      </c>
      <c r="Y10" s="14" t="s">
        <v>89</v>
      </c>
      <c r="Z10" s="121" t="s">
        <v>89</v>
      </c>
    </row>
    <row r="11" spans="1:26" ht="25.5" customHeight="1">
      <c r="A11" s="106" t="s">
        <v>32</v>
      </c>
      <c r="B11" s="21" t="s">
        <v>381</v>
      </c>
      <c r="C11" s="21">
        <v>28</v>
      </c>
      <c r="D11" s="21">
        <v>75047</v>
      </c>
      <c r="E11" s="21" t="s">
        <v>511</v>
      </c>
      <c r="F11" s="10" t="s">
        <v>668</v>
      </c>
      <c r="G11" s="10">
        <v>4680</v>
      </c>
      <c r="H11" s="10">
        <v>1979</v>
      </c>
      <c r="I11" s="10" t="s">
        <v>406</v>
      </c>
      <c r="J11" s="10" t="s">
        <v>680</v>
      </c>
      <c r="K11" s="10">
        <v>6</v>
      </c>
      <c r="L11" s="10">
        <v>3140</v>
      </c>
      <c r="M11" s="10">
        <v>10650</v>
      </c>
      <c r="N11" s="10" t="s">
        <v>56</v>
      </c>
      <c r="O11" s="10" t="s">
        <v>89</v>
      </c>
      <c r="P11" s="10" t="s">
        <v>89</v>
      </c>
      <c r="Q11" s="61" t="s">
        <v>89</v>
      </c>
      <c r="R11" s="10" t="s">
        <v>89</v>
      </c>
      <c r="S11" s="10" t="s">
        <v>89</v>
      </c>
      <c r="T11" s="82" t="s">
        <v>681</v>
      </c>
      <c r="U11" s="82" t="s">
        <v>682</v>
      </c>
      <c r="V11" s="14" t="s">
        <v>362</v>
      </c>
      <c r="W11" s="14" t="s">
        <v>89</v>
      </c>
      <c r="X11" s="14" t="s">
        <v>362</v>
      </c>
      <c r="Y11" s="14" t="s">
        <v>89</v>
      </c>
      <c r="Z11" s="121" t="s">
        <v>89</v>
      </c>
    </row>
    <row r="12" spans="1:26" ht="25.5" customHeight="1">
      <c r="A12" s="106" t="s">
        <v>33</v>
      </c>
      <c r="B12" s="21" t="s">
        <v>382</v>
      </c>
      <c r="C12" s="21" t="s">
        <v>89</v>
      </c>
      <c r="D12" s="21">
        <v>1300300</v>
      </c>
      <c r="E12" s="21" t="s">
        <v>512</v>
      </c>
      <c r="F12" s="21" t="s">
        <v>670</v>
      </c>
      <c r="G12" s="10" t="s">
        <v>89</v>
      </c>
      <c r="H12" s="10">
        <v>1975</v>
      </c>
      <c r="I12" s="10" t="s">
        <v>407</v>
      </c>
      <c r="J12" s="10" t="s">
        <v>89</v>
      </c>
      <c r="K12" s="10" t="s">
        <v>89</v>
      </c>
      <c r="L12" s="10">
        <v>400</v>
      </c>
      <c r="M12" s="10">
        <v>600</v>
      </c>
      <c r="N12" s="10" t="s">
        <v>56</v>
      </c>
      <c r="O12" s="10" t="s">
        <v>89</v>
      </c>
      <c r="P12" s="10" t="s">
        <v>89</v>
      </c>
      <c r="Q12" s="61" t="s">
        <v>89</v>
      </c>
      <c r="R12" s="10" t="s">
        <v>89</v>
      </c>
      <c r="S12" s="10" t="s">
        <v>89</v>
      </c>
      <c r="T12" s="14" t="s">
        <v>683</v>
      </c>
      <c r="U12" s="14" t="s">
        <v>684</v>
      </c>
      <c r="V12" s="14" t="s">
        <v>362</v>
      </c>
      <c r="W12" s="14" t="s">
        <v>89</v>
      </c>
      <c r="X12" s="14" t="s">
        <v>89</v>
      </c>
      <c r="Y12" s="14" t="s">
        <v>89</v>
      </c>
      <c r="Z12" s="121" t="s">
        <v>89</v>
      </c>
    </row>
    <row r="13" spans="1:26" ht="25.5" customHeight="1">
      <c r="A13" s="106" t="s">
        <v>34</v>
      </c>
      <c r="B13" s="9" t="s">
        <v>383</v>
      </c>
      <c r="C13" s="21" t="s">
        <v>384</v>
      </c>
      <c r="D13" s="21">
        <v>45016</v>
      </c>
      <c r="E13" s="21" t="s">
        <v>513</v>
      </c>
      <c r="F13" s="10" t="s">
        <v>668</v>
      </c>
      <c r="G13" s="10">
        <v>6842</v>
      </c>
      <c r="H13" s="10">
        <v>1975</v>
      </c>
      <c r="I13" s="10" t="s">
        <v>407</v>
      </c>
      <c r="J13" s="10" t="s">
        <v>408</v>
      </c>
      <c r="K13" s="10">
        <v>6</v>
      </c>
      <c r="L13" s="10">
        <v>2500</v>
      </c>
      <c r="M13" s="10">
        <v>10650</v>
      </c>
      <c r="N13" s="10" t="s">
        <v>56</v>
      </c>
      <c r="O13" s="10" t="s">
        <v>89</v>
      </c>
      <c r="P13" s="10" t="s">
        <v>89</v>
      </c>
      <c r="Q13" s="61" t="s">
        <v>89</v>
      </c>
      <c r="R13" s="10" t="s">
        <v>89</v>
      </c>
      <c r="S13" s="10" t="s">
        <v>89</v>
      </c>
      <c r="T13" s="14" t="s">
        <v>683</v>
      </c>
      <c r="U13" s="14" t="s">
        <v>684</v>
      </c>
      <c r="V13" s="14" t="s">
        <v>362</v>
      </c>
      <c r="W13" s="14" t="s">
        <v>89</v>
      </c>
      <c r="X13" s="14" t="s">
        <v>362</v>
      </c>
      <c r="Y13" s="14" t="s">
        <v>89</v>
      </c>
      <c r="Z13" s="121" t="s">
        <v>89</v>
      </c>
    </row>
    <row r="14" spans="1:26" ht="25.5" customHeight="1">
      <c r="A14" s="106" t="s">
        <v>35</v>
      </c>
      <c r="B14" s="21" t="s">
        <v>385</v>
      </c>
      <c r="C14" s="21" t="s">
        <v>386</v>
      </c>
      <c r="D14" s="21">
        <v>81792</v>
      </c>
      <c r="E14" s="21" t="s">
        <v>514</v>
      </c>
      <c r="F14" s="10" t="s">
        <v>668</v>
      </c>
      <c r="G14" s="21">
        <v>2120</v>
      </c>
      <c r="H14" s="21">
        <v>1975</v>
      </c>
      <c r="I14" s="21" t="s">
        <v>407</v>
      </c>
      <c r="J14" s="21" t="s">
        <v>680</v>
      </c>
      <c r="K14" s="21" t="s">
        <v>89</v>
      </c>
      <c r="L14" s="21" t="s">
        <v>89</v>
      </c>
      <c r="M14" s="21">
        <v>2500</v>
      </c>
      <c r="N14" s="10" t="s">
        <v>56</v>
      </c>
      <c r="O14" s="21" t="s">
        <v>89</v>
      </c>
      <c r="P14" s="21" t="s">
        <v>89</v>
      </c>
      <c r="Q14" s="63" t="s">
        <v>89</v>
      </c>
      <c r="R14" s="21" t="s">
        <v>89</v>
      </c>
      <c r="S14" s="21" t="s">
        <v>89</v>
      </c>
      <c r="T14" s="14" t="s">
        <v>683</v>
      </c>
      <c r="U14" s="14" t="s">
        <v>684</v>
      </c>
      <c r="V14" s="82" t="s">
        <v>362</v>
      </c>
      <c r="W14" s="14" t="s">
        <v>89</v>
      </c>
      <c r="X14" s="82" t="s">
        <v>362</v>
      </c>
      <c r="Y14" s="14" t="s">
        <v>89</v>
      </c>
      <c r="Z14" s="121" t="s">
        <v>89</v>
      </c>
    </row>
    <row r="15" spans="1:26" ht="25.5" customHeight="1">
      <c r="A15" s="106" t="s">
        <v>36</v>
      </c>
      <c r="B15" s="21" t="s">
        <v>381</v>
      </c>
      <c r="C15" s="21">
        <v>244</v>
      </c>
      <c r="D15" s="21">
        <v>11836</v>
      </c>
      <c r="E15" s="21" t="s">
        <v>515</v>
      </c>
      <c r="F15" s="10" t="s">
        <v>668</v>
      </c>
      <c r="G15" s="10">
        <v>6842</v>
      </c>
      <c r="H15" s="10">
        <v>1975</v>
      </c>
      <c r="I15" s="10" t="s">
        <v>407</v>
      </c>
      <c r="J15" s="10" t="s">
        <v>685</v>
      </c>
      <c r="K15" s="10">
        <v>6</v>
      </c>
      <c r="L15" s="10" t="s">
        <v>89</v>
      </c>
      <c r="M15" s="10">
        <v>10650</v>
      </c>
      <c r="N15" s="10" t="s">
        <v>56</v>
      </c>
      <c r="O15" s="10" t="s">
        <v>89</v>
      </c>
      <c r="P15" s="10" t="s">
        <v>89</v>
      </c>
      <c r="Q15" s="63" t="s">
        <v>89</v>
      </c>
      <c r="R15" s="21" t="s">
        <v>89</v>
      </c>
      <c r="S15" s="21" t="s">
        <v>89</v>
      </c>
      <c r="T15" s="14" t="s">
        <v>683</v>
      </c>
      <c r="U15" s="14" t="s">
        <v>684</v>
      </c>
      <c r="V15" s="82" t="s">
        <v>362</v>
      </c>
      <c r="W15" s="14" t="s">
        <v>89</v>
      </c>
      <c r="X15" s="82" t="s">
        <v>362</v>
      </c>
      <c r="Y15" s="14" t="s">
        <v>89</v>
      </c>
      <c r="Z15" s="121" t="s">
        <v>89</v>
      </c>
    </row>
    <row r="16" spans="1:26" ht="25.5" customHeight="1">
      <c r="A16" s="106" t="s">
        <v>37</v>
      </c>
      <c r="B16" s="21" t="s">
        <v>189</v>
      </c>
      <c r="C16" s="21" t="s">
        <v>416</v>
      </c>
      <c r="D16" s="21" t="s">
        <v>387</v>
      </c>
      <c r="E16" s="21" t="s">
        <v>516</v>
      </c>
      <c r="F16" s="10" t="s">
        <v>669</v>
      </c>
      <c r="G16" s="10">
        <v>1461</v>
      </c>
      <c r="H16" s="10">
        <v>2009</v>
      </c>
      <c r="I16" s="10" t="s">
        <v>409</v>
      </c>
      <c r="J16" s="10" t="s">
        <v>410</v>
      </c>
      <c r="K16" s="10">
        <v>5</v>
      </c>
      <c r="L16" s="21">
        <v>565</v>
      </c>
      <c r="M16" s="21">
        <v>1954</v>
      </c>
      <c r="N16" s="10" t="s">
        <v>56</v>
      </c>
      <c r="O16" s="183">
        <v>167250</v>
      </c>
      <c r="P16" s="10" t="s">
        <v>187</v>
      </c>
      <c r="Q16" s="61">
        <v>12300</v>
      </c>
      <c r="R16" s="21" t="s">
        <v>89</v>
      </c>
      <c r="S16" s="21" t="s">
        <v>89</v>
      </c>
      <c r="T16" s="82" t="s">
        <v>686</v>
      </c>
      <c r="U16" s="82" t="s">
        <v>687</v>
      </c>
      <c r="V16" s="82" t="s">
        <v>362</v>
      </c>
      <c r="W16" s="82" t="s">
        <v>362</v>
      </c>
      <c r="X16" s="82" t="s">
        <v>362</v>
      </c>
      <c r="Y16" s="14" t="s">
        <v>89</v>
      </c>
      <c r="Z16" s="121" t="s">
        <v>89</v>
      </c>
    </row>
    <row r="17" spans="1:26" ht="25.5" customHeight="1">
      <c r="A17" s="106" t="s">
        <v>38</v>
      </c>
      <c r="B17" s="21" t="s">
        <v>388</v>
      </c>
      <c r="C17" s="21" t="s">
        <v>417</v>
      </c>
      <c r="D17" s="21" t="s">
        <v>389</v>
      </c>
      <c r="E17" s="21" t="s">
        <v>517</v>
      </c>
      <c r="F17" s="10" t="s">
        <v>669</v>
      </c>
      <c r="G17" s="10">
        <v>1998</v>
      </c>
      <c r="H17" s="10">
        <v>2007</v>
      </c>
      <c r="I17" s="21" t="s">
        <v>411</v>
      </c>
      <c r="J17" s="10" t="s">
        <v>688</v>
      </c>
      <c r="K17" s="10">
        <v>5</v>
      </c>
      <c r="L17" s="21">
        <v>1895</v>
      </c>
      <c r="M17" s="21" t="s">
        <v>89</v>
      </c>
      <c r="N17" s="10" t="s">
        <v>56</v>
      </c>
      <c r="O17" s="184">
        <v>171960</v>
      </c>
      <c r="P17" s="10" t="s">
        <v>187</v>
      </c>
      <c r="Q17" s="61">
        <v>22000</v>
      </c>
      <c r="R17" s="21" t="s">
        <v>89</v>
      </c>
      <c r="S17" s="21" t="s">
        <v>89</v>
      </c>
      <c r="T17" s="82" t="s">
        <v>689</v>
      </c>
      <c r="U17" s="82" t="s">
        <v>690</v>
      </c>
      <c r="V17" s="82" t="s">
        <v>362</v>
      </c>
      <c r="W17" s="82" t="s">
        <v>362</v>
      </c>
      <c r="X17" s="82" t="s">
        <v>362</v>
      </c>
      <c r="Y17" s="14" t="s">
        <v>89</v>
      </c>
      <c r="Z17" s="121" t="s">
        <v>89</v>
      </c>
    </row>
    <row r="18" spans="1:26" ht="25.5" customHeight="1">
      <c r="A18" s="106" t="s">
        <v>39</v>
      </c>
      <c r="B18" s="21" t="s">
        <v>390</v>
      </c>
      <c r="C18" s="21" t="s">
        <v>391</v>
      </c>
      <c r="D18" s="21" t="s">
        <v>392</v>
      </c>
      <c r="E18" s="21" t="s">
        <v>518</v>
      </c>
      <c r="F18" s="21" t="s">
        <v>670</v>
      </c>
      <c r="G18" s="10" t="s">
        <v>89</v>
      </c>
      <c r="H18" s="10">
        <v>2013</v>
      </c>
      <c r="I18" s="10" t="s">
        <v>412</v>
      </c>
      <c r="J18" s="10" t="s">
        <v>89</v>
      </c>
      <c r="K18" s="10" t="s">
        <v>89</v>
      </c>
      <c r="L18" s="10">
        <v>597</v>
      </c>
      <c r="M18" s="10">
        <v>800</v>
      </c>
      <c r="N18" s="10" t="s">
        <v>56</v>
      </c>
      <c r="O18" s="10" t="s">
        <v>89</v>
      </c>
      <c r="P18" s="10" t="s">
        <v>89</v>
      </c>
      <c r="Q18" s="63" t="s">
        <v>89</v>
      </c>
      <c r="R18" s="21" t="s">
        <v>89</v>
      </c>
      <c r="S18" s="21" t="s">
        <v>89</v>
      </c>
      <c r="T18" s="82" t="s">
        <v>691</v>
      </c>
      <c r="U18" s="82" t="s">
        <v>692</v>
      </c>
      <c r="V18" s="82" t="s">
        <v>362</v>
      </c>
      <c r="W18" s="82" t="s">
        <v>89</v>
      </c>
      <c r="X18" s="82" t="s">
        <v>89</v>
      </c>
      <c r="Y18" s="14" t="s">
        <v>89</v>
      </c>
      <c r="Z18" s="121" t="s">
        <v>89</v>
      </c>
    </row>
    <row r="19" spans="1:26" ht="25.5" customHeight="1">
      <c r="A19" s="106" t="s">
        <v>40</v>
      </c>
      <c r="B19" s="21" t="s">
        <v>393</v>
      </c>
      <c r="C19" s="21" t="s">
        <v>394</v>
      </c>
      <c r="D19" s="21" t="s">
        <v>395</v>
      </c>
      <c r="E19" s="21" t="s">
        <v>519</v>
      </c>
      <c r="F19" s="21" t="s">
        <v>670</v>
      </c>
      <c r="G19" s="10" t="s">
        <v>89</v>
      </c>
      <c r="H19" s="10">
        <v>1998</v>
      </c>
      <c r="I19" s="10" t="s">
        <v>413</v>
      </c>
      <c r="J19" s="10" t="s">
        <v>89</v>
      </c>
      <c r="K19" s="10" t="s">
        <v>89</v>
      </c>
      <c r="L19" s="10">
        <v>150</v>
      </c>
      <c r="M19" s="10">
        <v>500</v>
      </c>
      <c r="N19" s="10" t="s">
        <v>56</v>
      </c>
      <c r="O19" s="10" t="s">
        <v>89</v>
      </c>
      <c r="P19" s="10" t="s">
        <v>89</v>
      </c>
      <c r="Q19" s="63" t="s">
        <v>89</v>
      </c>
      <c r="R19" s="21" t="s">
        <v>89</v>
      </c>
      <c r="S19" s="21" t="s">
        <v>89</v>
      </c>
      <c r="T19" s="82" t="s">
        <v>693</v>
      </c>
      <c r="U19" s="82" t="s">
        <v>694</v>
      </c>
      <c r="V19" s="82" t="s">
        <v>362</v>
      </c>
      <c r="W19" s="82" t="s">
        <v>89</v>
      </c>
      <c r="X19" s="82" t="s">
        <v>89</v>
      </c>
      <c r="Y19" s="14" t="s">
        <v>89</v>
      </c>
      <c r="Z19" s="121" t="s">
        <v>89</v>
      </c>
    </row>
    <row r="20" spans="1:26" ht="25.5" customHeight="1">
      <c r="A20" s="106" t="s">
        <v>41</v>
      </c>
      <c r="B20" s="10" t="s">
        <v>396</v>
      </c>
      <c r="C20" s="10" t="s">
        <v>397</v>
      </c>
      <c r="D20" s="49" t="s">
        <v>398</v>
      </c>
      <c r="E20" s="10" t="s">
        <v>520</v>
      </c>
      <c r="F20" s="10" t="s">
        <v>667</v>
      </c>
      <c r="G20" s="10">
        <v>1649</v>
      </c>
      <c r="H20" s="10">
        <v>2011</v>
      </c>
      <c r="I20" s="10" t="s">
        <v>414</v>
      </c>
      <c r="J20" s="21" t="s">
        <v>89</v>
      </c>
      <c r="K20" s="10">
        <v>1</v>
      </c>
      <c r="L20" s="21">
        <v>2500</v>
      </c>
      <c r="M20" s="10" t="s">
        <v>89</v>
      </c>
      <c r="N20" s="10" t="s">
        <v>56</v>
      </c>
      <c r="O20" s="18" t="s">
        <v>836</v>
      </c>
      <c r="P20" s="10" t="s">
        <v>89</v>
      </c>
      <c r="Q20" s="61">
        <v>33100</v>
      </c>
      <c r="R20" s="10" t="s">
        <v>89</v>
      </c>
      <c r="S20" s="10" t="s">
        <v>89</v>
      </c>
      <c r="T20" s="14" t="s">
        <v>695</v>
      </c>
      <c r="U20" s="14" t="s">
        <v>696</v>
      </c>
      <c r="V20" s="14" t="s">
        <v>362</v>
      </c>
      <c r="W20" s="14" t="s">
        <v>362</v>
      </c>
      <c r="X20" s="14" t="s">
        <v>362</v>
      </c>
      <c r="Y20" s="14" t="s">
        <v>89</v>
      </c>
      <c r="Z20" s="121" t="s">
        <v>89</v>
      </c>
    </row>
    <row r="21" spans="1:26" ht="25.5" customHeight="1">
      <c r="A21" s="283" t="s">
        <v>838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5"/>
    </row>
    <row r="22" spans="1:26" ht="25.5" customHeight="1">
      <c r="A22" s="106" t="s">
        <v>42</v>
      </c>
      <c r="B22" s="10" t="s">
        <v>399</v>
      </c>
      <c r="C22" s="10" t="s">
        <v>400</v>
      </c>
      <c r="D22" s="49" t="s">
        <v>401</v>
      </c>
      <c r="E22" s="10" t="s">
        <v>697</v>
      </c>
      <c r="F22" s="10" t="s">
        <v>668</v>
      </c>
      <c r="G22" s="10">
        <v>1997</v>
      </c>
      <c r="H22" s="10">
        <v>2016</v>
      </c>
      <c r="I22" s="10" t="s">
        <v>415</v>
      </c>
      <c r="J22" s="21" t="s">
        <v>89</v>
      </c>
      <c r="K22" s="10">
        <v>6</v>
      </c>
      <c r="L22" s="21">
        <v>775</v>
      </c>
      <c r="M22" s="10">
        <v>3500</v>
      </c>
      <c r="N22" s="10" t="s">
        <v>56</v>
      </c>
      <c r="O22" s="184">
        <v>1877</v>
      </c>
      <c r="P22" s="10" t="s">
        <v>89</v>
      </c>
      <c r="Q22" s="61">
        <v>127300</v>
      </c>
      <c r="R22" s="10" t="s">
        <v>89</v>
      </c>
      <c r="S22" s="10" t="s">
        <v>89</v>
      </c>
      <c r="T22" s="14" t="s">
        <v>698</v>
      </c>
      <c r="U22" s="14" t="s">
        <v>699</v>
      </c>
      <c r="V22" s="14" t="s">
        <v>362</v>
      </c>
      <c r="W22" s="14" t="s">
        <v>362</v>
      </c>
      <c r="X22" s="14" t="s">
        <v>362</v>
      </c>
      <c r="Y22" s="14" t="s">
        <v>89</v>
      </c>
      <c r="Z22" s="121" t="s">
        <v>89</v>
      </c>
    </row>
    <row r="23" spans="1:26" ht="25.5" customHeight="1">
      <c r="A23" s="283" t="s">
        <v>839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5"/>
    </row>
    <row r="24" spans="1:26" ht="51" customHeight="1">
      <c r="A24" s="99" t="s">
        <v>43</v>
      </c>
      <c r="B24" s="10" t="s">
        <v>182</v>
      </c>
      <c r="C24" s="10" t="s">
        <v>183</v>
      </c>
      <c r="D24" s="10" t="s">
        <v>184</v>
      </c>
      <c r="E24" s="10" t="s">
        <v>185</v>
      </c>
      <c r="F24" s="10" t="s">
        <v>669</v>
      </c>
      <c r="G24" s="10">
        <v>1995</v>
      </c>
      <c r="H24" s="10">
        <v>2007</v>
      </c>
      <c r="I24" s="10" t="s">
        <v>186</v>
      </c>
      <c r="J24" s="31" t="s">
        <v>734</v>
      </c>
      <c r="K24" s="10">
        <v>9</v>
      </c>
      <c r="L24" s="10">
        <v>835</v>
      </c>
      <c r="M24" s="10">
        <v>3040</v>
      </c>
      <c r="N24" s="10" t="s">
        <v>56</v>
      </c>
      <c r="O24" s="149">
        <v>386567</v>
      </c>
      <c r="P24" s="10" t="s">
        <v>187</v>
      </c>
      <c r="Q24" s="61">
        <v>15400</v>
      </c>
      <c r="R24" s="10" t="s">
        <v>188</v>
      </c>
      <c r="S24" s="10" t="s">
        <v>89</v>
      </c>
      <c r="T24" s="14" t="s">
        <v>736</v>
      </c>
      <c r="U24" s="14" t="s">
        <v>737</v>
      </c>
      <c r="V24" s="14" t="s">
        <v>362</v>
      </c>
      <c r="W24" s="14" t="s">
        <v>362</v>
      </c>
      <c r="X24" s="14" t="s">
        <v>362</v>
      </c>
      <c r="Y24" s="14" t="s">
        <v>89</v>
      </c>
      <c r="Z24" s="121" t="s">
        <v>89</v>
      </c>
    </row>
    <row r="25" spans="1:26" ht="25.5" customHeight="1">
      <c r="A25" s="99" t="s">
        <v>44</v>
      </c>
      <c r="B25" s="10" t="s">
        <v>189</v>
      </c>
      <c r="C25" s="10" t="s">
        <v>190</v>
      </c>
      <c r="D25" s="10" t="s">
        <v>191</v>
      </c>
      <c r="E25" s="10" t="s">
        <v>192</v>
      </c>
      <c r="F25" s="10" t="s">
        <v>669</v>
      </c>
      <c r="G25" s="10">
        <v>1995</v>
      </c>
      <c r="H25" s="10">
        <v>2009</v>
      </c>
      <c r="I25" s="10" t="s">
        <v>193</v>
      </c>
      <c r="J25" s="31" t="s">
        <v>735</v>
      </c>
      <c r="K25" s="10">
        <v>9</v>
      </c>
      <c r="L25" s="10">
        <v>750</v>
      </c>
      <c r="M25" s="10">
        <v>3040</v>
      </c>
      <c r="N25" s="10" t="s">
        <v>56</v>
      </c>
      <c r="O25" s="149">
        <v>55187</v>
      </c>
      <c r="P25" s="10" t="s">
        <v>187</v>
      </c>
      <c r="Q25" s="61">
        <v>25300</v>
      </c>
      <c r="R25" s="10" t="s">
        <v>89</v>
      </c>
      <c r="S25" s="10" t="s">
        <v>89</v>
      </c>
      <c r="T25" s="14" t="s">
        <v>738</v>
      </c>
      <c r="U25" s="14" t="s">
        <v>739</v>
      </c>
      <c r="V25" s="14" t="s">
        <v>362</v>
      </c>
      <c r="W25" s="14" t="s">
        <v>362</v>
      </c>
      <c r="X25" s="14" t="s">
        <v>362</v>
      </c>
      <c r="Y25" s="14" t="s">
        <v>89</v>
      </c>
      <c r="Z25" s="121" t="s">
        <v>89</v>
      </c>
    </row>
    <row r="26" spans="1:26" ht="25.5" customHeight="1">
      <c r="A26" s="283" t="s">
        <v>840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5"/>
    </row>
    <row r="27" spans="1:26" ht="25.5" customHeight="1" thickBot="1">
      <c r="A27" s="107" t="s">
        <v>45</v>
      </c>
      <c r="B27" s="108" t="s">
        <v>195</v>
      </c>
      <c r="C27" s="108" t="s">
        <v>587</v>
      </c>
      <c r="D27" s="129" t="s">
        <v>196</v>
      </c>
      <c r="E27" s="129" t="s">
        <v>521</v>
      </c>
      <c r="F27" s="129" t="s">
        <v>669</v>
      </c>
      <c r="G27" s="129">
        <v>1870</v>
      </c>
      <c r="H27" s="129">
        <v>2005</v>
      </c>
      <c r="I27" s="129" t="s">
        <v>197</v>
      </c>
      <c r="J27" s="129" t="s">
        <v>89</v>
      </c>
      <c r="K27" s="129">
        <v>9</v>
      </c>
      <c r="L27" s="109" t="s">
        <v>89</v>
      </c>
      <c r="M27" s="109">
        <v>2960</v>
      </c>
      <c r="N27" s="109" t="s">
        <v>89</v>
      </c>
      <c r="O27" s="186">
        <v>174280</v>
      </c>
      <c r="P27" s="133" t="s">
        <v>89</v>
      </c>
      <c r="Q27" s="185">
        <v>17800</v>
      </c>
      <c r="R27" s="109" t="s">
        <v>89</v>
      </c>
      <c r="S27" s="110" t="s">
        <v>89</v>
      </c>
      <c r="T27" s="110" t="s">
        <v>585</v>
      </c>
      <c r="U27" s="110" t="s">
        <v>586</v>
      </c>
      <c r="V27" s="110" t="s">
        <v>362</v>
      </c>
      <c r="W27" s="110" t="s">
        <v>362</v>
      </c>
      <c r="X27" s="110" t="s">
        <v>362</v>
      </c>
      <c r="Y27" s="122" t="s">
        <v>89</v>
      </c>
      <c r="Z27" s="123" t="s">
        <v>89</v>
      </c>
    </row>
  </sheetData>
  <sheetProtection/>
  <mergeCells count="25">
    <mergeCell ref="A1:Z1"/>
    <mergeCell ref="T3:U4"/>
    <mergeCell ref="H3:H5"/>
    <mergeCell ref="I3:I5"/>
    <mergeCell ref="J3:J5"/>
    <mergeCell ref="K3:K5"/>
    <mergeCell ref="V3:Z4"/>
    <mergeCell ref="A3:A5"/>
    <mergeCell ref="G3:G5"/>
    <mergeCell ref="B3:B5"/>
    <mergeCell ref="L3:L5"/>
    <mergeCell ref="M3:M5"/>
    <mergeCell ref="E3:E5"/>
    <mergeCell ref="F3:F5"/>
    <mergeCell ref="A21:Z21"/>
    <mergeCell ref="A26:Z26"/>
    <mergeCell ref="A6:Z6"/>
    <mergeCell ref="A23:Z23"/>
    <mergeCell ref="N3:N5"/>
    <mergeCell ref="O3:O5"/>
    <mergeCell ref="P3:P5"/>
    <mergeCell ref="C3:C5"/>
    <mergeCell ref="D3:D5"/>
    <mergeCell ref="Q3:Q5"/>
    <mergeCell ref="R3:S4"/>
  </mergeCells>
  <printOptions/>
  <pageMargins left="0.7" right="0.7" top="0.75" bottom="0.75" header="0.3" footer="0.3"/>
  <pageSetup fitToHeight="0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80" zoomScaleSheetLayoutView="80" zoomScalePageLayoutView="0" workbookViewId="0" topLeftCell="A1">
      <selection activeCell="C7" sqref="C7"/>
    </sheetView>
  </sheetViews>
  <sheetFormatPr defaultColWidth="9.140625" defaultRowHeight="12.75"/>
  <cols>
    <col min="1" max="1" width="4.140625" style="56" customWidth="1"/>
    <col min="2" max="2" width="53.28125" style="1" customWidth="1"/>
    <col min="3" max="3" width="43.7109375" style="1" customWidth="1"/>
    <col min="4" max="16384" width="9.140625" style="1" customWidth="1"/>
  </cols>
  <sheetData>
    <row r="1" spans="1:3" ht="27" customHeight="1">
      <c r="A1" s="345" t="s">
        <v>886</v>
      </c>
      <c r="B1" s="345"/>
      <c r="C1" s="345"/>
    </row>
    <row r="2" ht="13.5" thickBot="1">
      <c r="B2" s="2"/>
    </row>
    <row r="3" spans="1:3" ht="25.5">
      <c r="A3" s="164" t="s">
        <v>7</v>
      </c>
      <c r="B3" s="165" t="s">
        <v>11</v>
      </c>
      <c r="C3" s="166" t="s">
        <v>12</v>
      </c>
    </row>
    <row r="4" spans="1:3" ht="12.75">
      <c r="A4" s="342" t="s">
        <v>771</v>
      </c>
      <c r="B4" s="343"/>
      <c r="C4" s="344"/>
    </row>
    <row r="5" spans="1:3" ht="25.5" customHeight="1">
      <c r="A5" s="167" t="s">
        <v>28</v>
      </c>
      <c r="B5" s="69" t="s">
        <v>797</v>
      </c>
      <c r="C5" s="168" t="s">
        <v>798</v>
      </c>
    </row>
    <row r="6" spans="1:3" ht="12.75">
      <c r="A6" s="342" t="s">
        <v>583</v>
      </c>
      <c r="B6" s="343"/>
      <c r="C6" s="344"/>
    </row>
    <row r="7" spans="1:3" ht="25.5" customHeight="1">
      <c r="A7" s="169" t="s">
        <v>28</v>
      </c>
      <c r="B7" s="132" t="s">
        <v>799</v>
      </c>
      <c r="C7" s="168" t="s">
        <v>800</v>
      </c>
    </row>
    <row r="8" spans="1:3" ht="12.75">
      <c r="A8" s="342" t="s">
        <v>784</v>
      </c>
      <c r="B8" s="343"/>
      <c r="C8" s="344"/>
    </row>
    <row r="9" spans="1:3" ht="25.5" customHeight="1">
      <c r="A9" s="170" t="s">
        <v>28</v>
      </c>
      <c r="B9" s="69" t="s">
        <v>801</v>
      </c>
      <c r="C9" s="173" t="s">
        <v>160</v>
      </c>
    </row>
    <row r="10" spans="1:3" ht="25.5" customHeight="1">
      <c r="A10" s="170" t="s">
        <v>29</v>
      </c>
      <c r="B10" s="69" t="s">
        <v>802</v>
      </c>
      <c r="C10" s="173" t="s">
        <v>89</v>
      </c>
    </row>
    <row r="11" spans="1:3" ht="25.5" customHeight="1">
      <c r="A11" s="170" t="s">
        <v>30</v>
      </c>
      <c r="B11" s="69" t="s">
        <v>803</v>
      </c>
      <c r="C11" s="173" t="s">
        <v>161</v>
      </c>
    </row>
    <row r="12" spans="1:3" ht="25.5" customHeight="1">
      <c r="A12" s="170" t="s">
        <v>31</v>
      </c>
      <c r="B12" s="162" t="s">
        <v>804</v>
      </c>
      <c r="C12" s="174" t="s">
        <v>89</v>
      </c>
    </row>
    <row r="13" spans="1:3" ht="12.75">
      <c r="A13" s="342" t="s">
        <v>780</v>
      </c>
      <c r="B13" s="343"/>
      <c r="C13" s="344"/>
    </row>
    <row r="14" spans="1:3" ht="25.5" customHeight="1">
      <c r="A14" s="167" t="s">
        <v>28</v>
      </c>
      <c r="B14" s="163" t="s">
        <v>806</v>
      </c>
      <c r="C14" s="175" t="s">
        <v>570</v>
      </c>
    </row>
    <row r="15" spans="1:3" ht="25.5" customHeight="1">
      <c r="A15" s="167" t="s">
        <v>29</v>
      </c>
      <c r="B15" s="163" t="s">
        <v>807</v>
      </c>
      <c r="C15" s="175" t="s">
        <v>805</v>
      </c>
    </row>
    <row r="16" spans="1:3" ht="25.5" customHeight="1" thickBot="1">
      <c r="A16" s="171" t="s">
        <v>30</v>
      </c>
      <c r="B16" s="172" t="s">
        <v>808</v>
      </c>
      <c r="C16" s="176" t="s">
        <v>805</v>
      </c>
    </row>
  </sheetData>
  <sheetProtection/>
  <mergeCells count="5">
    <mergeCell ref="A4:C4"/>
    <mergeCell ref="A13:C13"/>
    <mergeCell ref="A8:C8"/>
    <mergeCell ref="A1:C1"/>
    <mergeCell ref="A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view="pageBreakPreview" zoomScale="80" zoomScaleSheetLayoutView="80" zoomScalePageLayoutView="0" workbookViewId="0" topLeftCell="A1">
      <selection activeCell="E16" sqref="E16"/>
    </sheetView>
  </sheetViews>
  <sheetFormatPr defaultColWidth="9.140625" defaultRowHeight="12.75"/>
  <cols>
    <col min="1" max="1" width="13.7109375" style="0" customWidth="1"/>
    <col min="2" max="2" width="25.00390625" style="76" customWidth="1"/>
    <col min="3" max="3" width="19.00390625" style="64" customWidth="1"/>
    <col min="4" max="4" width="10.140625" style="0" bestFit="1" customWidth="1"/>
    <col min="5" max="5" width="63.140625" style="76" bestFit="1" customWidth="1"/>
  </cols>
  <sheetData>
    <row r="1" spans="1:5" ht="12.75">
      <c r="A1" s="351" t="s">
        <v>887</v>
      </c>
      <c r="B1" s="351"/>
      <c r="C1" s="351"/>
      <c r="D1" s="351"/>
      <c r="E1" s="351"/>
    </row>
    <row r="2" ht="13.5" thickBot="1"/>
    <row r="3" spans="1:5" ht="30.75" thickBot="1">
      <c r="A3" s="256" t="s">
        <v>120</v>
      </c>
      <c r="B3" s="257" t="s">
        <v>419</v>
      </c>
      <c r="C3" s="258" t="s">
        <v>420</v>
      </c>
      <c r="D3" s="257" t="s">
        <v>421</v>
      </c>
      <c r="E3" s="259" t="s">
        <v>121</v>
      </c>
    </row>
    <row r="4" spans="1:5" ht="25.5" customHeight="1">
      <c r="A4" s="352">
        <v>2015</v>
      </c>
      <c r="B4" s="253" t="s">
        <v>422</v>
      </c>
      <c r="C4" s="254">
        <v>1014.77</v>
      </c>
      <c r="D4" s="260">
        <v>0</v>
      </c>
      <c r="E4" s="261" t="s">
        <v>89</v>
      </c>
    </row>
    <row r="5" spans="1:5" ht="25.5" customHeight="1" thickBot="1">
      <c r="A5" s="353"/>
      <c r="B5" s="262" t="s">
        <v>423</v>
      </c>
      <c r="C5" s="255">
        <v>3664.45</v>
      </c>
      <c r="D5" s="263">
        <v>0</v>
      </c>
      <c r="E5" s="264" t="s">
        <v>89</v>
      </c>
    </row>
    <row r="6" spans="1:5" ht="25.5" customHeight="1">
      <c r="A6" s="354">
        <v>2016</v>
      </c>
      <c r="B6" s="347" t="s">
        <v>422</v>
      </c>
      <c r="C6" s="254">
        <v>12728.99</v>
      </c>
      <c r="D6" s="251">
        <v>0</v>
      </c>
      <c r="E6" s="252" t="s">
        <v>89</v>
      </c>
    </row>
    <row r="7" spans="1:5" ht="25.5" customHeight="1">
      <c r="A7" s="355"/>
      <c r="B7" s="348"/>
      <c r="C7" s="77">
        <v>3638.98</v>
      </c>
      <c r="D7" s="177">
        <v>0</v>
      </c>
      <c r="E7" s="179" t="s">
        <v>89</v>
      </c>
    </row>
    <row r="8" spans="1:5" ht="25.5" customHeight="1">
      <c r="A8" s="355"/>
      <c r="B8" s="359" t="s">
        <v>423</v>
      </c>
      <c r="C8" s="77">
        <v>755</v>
      </c>
      <c r="D8" s="177">
        <v>0</v>
      </c>
      <c r="E8" s="179" t="s">
        <v>89</v>
      </c>
    </row>
    <row r="9" spans="1:5" ht="25.5" customHeight="1">
      <c r="A9" s="355"/>
      <c r="B9" s="360"/>
      <c r="C9" s="77">
        <v>4282.3</v>
      </c>
      <c r="D9" s="177">
        <v>0</v>
      </c>
      <c r="E9" s="179" t="s">
        <v>89</v>
      </c>
    </row>
    <row r="10" spans="1:5" ht="25.5" customHeight="1">
      <c r="A10" s="355"/>
      <c r="B10" s="348"/>
      <c r="C10" s="77">
        <v>2807.31</v>
      </c>
      <c r="D10" s="177">
        <v>0</v>
      </c>
      <c r="E10" s="179" t="s">
        <v>89</v>
      </c>
    </row>
    <row r="11" spans="1:5" ht="25.5" customHeight="1">
      <c r="A11" s="355"/>
      <c r="B11" s="178" t="s">
        <v>424</v>
      </c>
      <c r="C11" s="77">
        <v>1000</v>
      </c>
      <c r="D11" s="177">
        <v>0</v>
      </c>
      <c r="E11" s="179" t="s">
        <v>850</v>
      </c>
    </row>
    <row r="12" spans="1:5" ht="25.5" customHeight="1" thickBot="1">
      <c r="A12" s="356"/>
      <c r="B12" s="265" t="s">
        <v>856</v>
      </c>
      <c r="C12" s="247">
        <v>1291.5</v>
      </c>
      <c r="D12" s="248">
        <v>0</v>
      </c>
      <c r="E12" s="249" t="s">
        <v>855</v>
      </c>
    </row>
    <row r="13" spans="1:5" ht="25.5" customHeight="1">
      <c r="A13" s="349">
        <v>2017</v>
      </c>
      <c r="B13" s="358" t="s">
        <v>424</v>
      </c>
      <c r="C13" s="250">
        <v>555.13</v>
      </c>
      <c r="D13" s="251">
        <v>0</v>
      </c>
      <c r="E13" s="252" t="s">
        <v>852</v>
      </c>
    </row>
    <row r="14" spans="1:5" ht="25.5" customHeight="1">
      <c r="A14" s="350"/>
      <c r="B14" s="357"/>
      <c r="C14" s="246">
        <v>15769</v>
      </c>
      <c r="D14" s="177">
        <v>0</v>
      </c>
      <c r="E14" s="179" t="s">
        <v>852</v>
      </c>
    </row>
    <row r="15" spans="1:5" ht="25.5" customHeight="1">
      <c r="A15" s="350"/>
      <c r="B15" s="357"/>
      <c r="C15" s="246">
        <v>5000</v>
      </c>
      <c r="D15" s="177">
        <v>0</v>
      </c>
      <c r="E15" s="179" t="s">
        <v>854</v>
      </c>
    </row>
    <row r="16" spans="1:5" ht="25.5" customHeight="1">
      <c r="A16" s="350"/>
      <c r="B16" s="357"/>
      <c r="C16" s="246">
        <v>745</v>
      </c>
      <c r="D16" s="177">
        <v>0</v>
      </c>
      <c r="E16" s="179" t="s">
        <v>852</v>
      </c>
    </row>
    <row r="17" spans="1:5" ht="25.5" customHeight="1">
      <c r="A17" s="350"/>
      <c r="B17" s="357" t="s">
        <v>856</v>
      </c>
      <c r="C17" s="77">
        <v>6465.25</v>
      </c>
      <c r="D17" s="177">
        <v>0</v>
      </c>
      <c r="E17" s="179" t="s">
        <v>853</v>
      </c>
    </row>
    <row r="18" spans="1:5" ht="25.5" customHeight="1">
      <c r="A18" s="350"/>
      <c r="B18" s="357"/>
      <c r="C18" s="77">
        <v>3816.41</v>
      </c>
      <c r="D18" s="177">
        <v>0</v>
      </c>
      <c r="E18" s="179" t="s">
        <v>851</v>
      </c>
    </row>
    <row r="19" spans="1:5" ht="25.5" customHeight="1">
      <c r="A19" s="350"/>
      <c r="B19" s="357"/>
      <c r="C19" s="246">
        <v>6732.09</v>
      </c>
      <c r="D19" s="177">
        <v>0</v>
      </c>
      <c r="E19" s="179" t="s">
        <v>853</v>
      </c>
    </row>
    <row r="20" spans="1:5" ht="25.5" customHeight="1">
      <c r="A20" s="350"/>
      <c r="B20" s="357"/>
      <c r="C20" s="246">
        <v>606.87</v>
      </c>
      <c r="D20" s="177">
        <v>0</v>
      </c>
      <c r="E20" s="179" t="s">
        <v>851</v>
      </c>
    </row>
    <row r="21" spans="1:5" ht="25.5" customHeight="1">
      <c r="A21" s="350"/>
      <c r="B21" s="357"/>
      <c r="C21" s="246">
        <v>1701.9</v>
      </c>
      <c r="D21" s="177">
        <v>0</v>
      </c>
      <c r="E21" s="179" t="s">
        <v>851</v>
      </c>
    </row>
    <row r="22" spans="1:5" ht="25.5" customHeight="1" thickBot="1">
      <c r="A22" s="350"/>
      <c r="B22" s="265" t="s">
        <v>849</v>
      </c>
      <c r="C22" s="361">
        <v>300</v>
      </c>
      <c r="D22" s="248">
        <v>0</v>
      </c>
      <c r="E22" s="249" t="s">
        <v>850</v>
      </c>
    </row>
    <row r="23" spans="1:5" ht="25.5" customHeight="1">
      <c r="A23" s="349">
        <v>2018</v>
      </c>
      <c r="B23" s="267" t="s">
        <v>422</v>
      </c>
      <c r="C23" s="363">
        <v>1103.99</v>
      </c>
      <c r="D23" s="251">
        <v>0</v>
      </c>
      <c r="E23" s="252" t="s">
        <v>89</v>
      </c>
    </row>
    <row r="24" spans="1:5" ht="25.5" customHeight="1">
      <c r="A24" s="350"/>
      <c r="B24" s="266" t="s">
        <v>423</v>
      </c>
      <c r="C24" s="362">
        <v>835.5</v>
      </c>
      <c r="D24" s="177">
        <v>0</v>
      </c>
      <c r="E24" s="179" t="s">
        <v>89</v>
      </c>
    </row>
    <row r="25" spans="1:5" ht="14.25">
      <c r="A25" s="78"/>
      <c r="B25" s="80"/>
      <c r="C25" s="79"/>
      <c r="D25" s="78"/>
      <c r="E25" s="80"/>
    </row>
    <row r="26" spans="1:5" ht="14.25">
      <c r="A26" s="346" t="s">
        <v>857</v>
      </c>
      <c r="B26" s="346"/>
      <c r="C26" s="346"/>
      <c r="D26" s="346"/>
      <c r="E26" s="346"/>
    </row>
    <row r="27" spans="1:5" ht="14.25">
      <c r="A27" s="78"/>
      <c r="B27" s="80"/>
      <c r="C27" s="79"/>
      <c r="D27" s="78"/>
      <c r="E27" s="80"/>
    </row>
    <row r="28" spans="1:5" ht="14.25">
      <c r="A28" s="78"/>
      <c r="B28" s="80"/>
      <c r="C28" s="79"/>
      <c r="D28" s="78"/>
      <c r="E28" s="80"/>
    </row>
    <row r="29" spans="1:5" ht="14.25">
      <c r="A29" s="78"/>
      <c r="B29" s="80"/>
      <c r="C29" s="79"/>
      <c r="D29" s="78"/>
      <c r="E29" s="80"/>
    </row>
    <row r="30" spans="1:5" ht="14.25">
      <c r="A30" s="78"/>
      <c r="B30" s="80"/>
      <c r="C30" s="79"/>
      <c r="D30" s="78"/>
      <c r="E30" s="80"/>
    </row>
    <row r="31" spans="1:5" ht="14.25">
      <c r="A31" s="78"/>
      <c r="B31" s="80"/>
      <c r="C31" s="79"/>
      <c r="D31" s="78"/>
      <c r="E31" s="80"/>
    </row>
    <row r="32" spans="1:5" ht="14.25">
      <c r="A32" s="78"/>
      <c r="B32" s="80"/>
      <c r="C32" s="79"/>
      <c r="D32" s="78"/>
      <c r="E32" s="80"/>
    </row>
    <row r="33" spans="1:5" ht="14.25">
      <c r="A33" s="78"/>
      <c r="B33" s="80"/>
      <c r="C33" s="79"/>
      <c r="D33" s="78"/>
      <c r="E33" s="80"/>
    </row>
    <row r="34" spans="1:5" ht="14.25">
      <c r="A34" s="78"/>
      <c r="B34" s="80"/>
      <c r="C34" s="79"/>
      <c r="D34" s="78"/>
      <c r="E34" s="80"/>
    </row>
    <row r="35" spans="1:5" ht="14.25">
      <c r="A35" s="78"/>
      <c r="B35" s="80"/>
      <c r="C35" s="79"/>
      <c r="D35" s="78"/>
      <c r="E35" s="80"/>
    </row>
    <row r="36" spans="1:5" ht="14.25">
      <c r="A36" s="78"/>
      <c r="B36" s="80"/>
      <c r="C36" s="79"/>
      <c r="D36" s="78"/>
      <c r="E36" s="80"/>
    </row>
    <row r="37" spans="1:5" ht="14.25">
      <c r="A37" s="78"/>
      <c r="B37" s="80"/>
      <c r="C37" s="79"/>
      <c r="D37" s="78"/>
      <c r="E37" s="80"/>
    </row>
    <row r="38" spans="1:5" ht="14.25">
      <c r="A38" s="78"/>
      <c r="B38" s="80"/>
      <c r="C38" s="79"/>
      <c r="D38" s="78"/>
      <c r="E38" s="80"/>
    </row>
  </sheetData>
  <sheetProtection/>
  <mergeCells count="10">
    <mergeCell ref="A23:A24"/>
    <mergeCell ref="A26:E26"/>
    <mergeCell ref="B6:B7"/>
    <mergeCell ref="A13:A22"/>
    <mergeCell ref="A1:E1"/>
    <mergeCell ref="A4:A5"/>
    <mergeCell ref="A6:A12"/>
    <mergeCell ref="B17:B21"/>
    <mergeCell ref="B13:B16"/>
    <mergeCell ref="B8:B10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artur.gazdulski</cp:lastModifiedBy>
  <cp:lastPrinted>2017-05-24T11:29:26Z</cp:lastPrinted>
  <dcterms:created xsi:type="dcterms:W3CDTF">2004-04-21T13:58:08Z</dcterms:created>
  <dcterms:modified xsi:type="dcterms:W3CDTF">2018-07-06T09:09:09Z</dcterms:modified>
  <cp:category/>
  <cp:version/>
  <cp:contentType/>
  <cp:contentStatus/>
</cp:coreProperties>
</file>